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5480" windowHeight="11640"/>
  </bookViews>
  <sheets>
    <sheet name="Reservations" sheetId="1" r:id="rId1"/>
    <sheet name="ENGELS" sheetId="3" state="hidden" r:id="rId2"/>
    <sheet name="Blad1" sheetId="4" state="hidden" r:id="rId3"/>
    <sheet name="Creditcard Authorization" sheetId="6" r:id="rId4"/>
  </sheets>
  <definedNames>
    <definedName name="_xlnm.Print_Area" localSheetId="1">ENGELS!$A$1:$C$39</definedName>
    <definedName name="_xlnm.Print_Area" localSheetId="0">Reservations!$A$1:$L$76</definedName>
    <definedName name="Date1">Reservations!#REF!</definedName>
    <definedName name="Date2">Reservations!#REF!</definedName>
  </definedNames>
  <calcPr calcId="125725" concurrentCalc="0"/>
</workbook>
</file>

<file path=xl/calcChain.xml><?xml version="1.0" encoding="utf-8"?>
<calcChain xmlns="http://schemas.openxmlformats.org/spreadsheetml/2006/main">
  <c r="F25" i="1"/>
  <c r="F26"/>
  <c r="I23"/>
  <c r="K23"/>
  <c r="F24"/>
  <c r="F23"/>
  <c r="F22"/>
  <c r="C7" i="4"/>
  <c r="C23"/>
  <c r="C8"/>
  <c r="B16"/>
  <c r="J25"/>
  <c r="J26"/>
  <c r="J27"/>
  <c r="J28"/>
  <c r="H25"/>
  <c r="H26"/>
  <c r="H27"/>
  <c r="H28"/>
  <c r="F25"/>
  <c r="F26"/>
  <c r="F27"/>
  <c r="F28"/>
  <c r="D25"/>
  <c r="D26"/>
  <c r="D27"/>
  <c r="D28"/>
  <c r="J24"/>
  <c r="H24"/>
  <c r="F24"/>
  <c r="D24"/>
  <c r="C25"/>
  <c r="C26"/>
  <c r="C27"/>
  <c r="C28"/>
  <c r="C24"/>
  <c r="C11"/>
  <c r="C9"/>
  <c r="C22" i="3"/>
  <c r="C24"/>
  <c r="C27"/>
  <c r="C28"/>
  <c r="C29"/>
  <c r="C30"/>
  <c r="C26"/>
  <c r="C23"/>
  <c r="C25"/>
  <c r="I22" i="1"/>
  <c r="C32" i="3"/>
  <c r="C33"/>
  <c r="C34"/>
  <c r="C35"/>
  <c r="C36"/>
  <c r="C31"/>
  <c r="B32"/>
  <c r="B33"/>
  <c r="B34"/>
  <c r="B35"/>
  <c r="A32"/>
  <c r="A33"/>
  <c r="A34"/>
  <c r="A35"/>
  <c r="A31"/>
  <c r="A27"/>
  <c r="A28"/>
  <c r="A29"/>
  <c r="A30"/>
  <c r="A26"/>
  <c r="A22"/>
  <c r="A23"/>
  <c r="A24"/>
  <c r="A25"/>
  <c r="A21"/>
  <c r="A15"/>
  <c r="A16"/>
  <c r="A14"/>
  <c r="A13"/>
  <c r="A12"/>
  <c r="K24" i="1"/>
  <c r="K22"/>
  <c r="K25"/>
  <c r="C21" i="3"/>
  <c r="C37"/>
</calcChain>
</file>

<file path=xl/comments1.xml><?xml version="1.0" encoding="utf-8"?>
<comments xmlns="http://schemas.openxmlformats.org/spreadsheetml/2006/main">
  <authors>
    <author>Laurens</author>
  </authors>
  <commentList>
    <comment ref="B32" authorId="0">
      <text>
        <r>
          <rPr>
            <b/>
            <sz val="9"/>
            <color indexed="81"/>
            <rFont val="Tahoma"/>
            <family val="2"/>
          </rPr>
          <t>type as     Name1 &amp; Name2 &amp; Name3</t>
        </r>
      </text>
    </comment>
  </commentList>
</comments>
</file>

<file path=xl/sharedStrings.xml><?xml version="1.0" encoding="utf-8"?>
<sst xmlns="http://schemas.openxmlformats.org/spreadsheetml/2006/main" count="114" uniqueCount="86">
  <si>
    <t>Your contact details:</t>
  </si>
  <si>
    <t>Your name:</t>
  </si>
  <si>
    <t>Street+Nbr:</t>
  </si>
  <si>
    <t>Zip code + City</t>
  </si>
  <si>
    <t>Country:</t>
  </si>
  <si>
    <t>Email:</t>
  </si>
  <si>
    <t>Additional remarks:</t>
  </si>
  <si>
    <t>Federation | Group Name:</t>
  </si>
  <si>
    <t>Telephone + country code:</t>
  </si>
  <si>
    <t>Fax + country code:</t>
  </si>
  <si>
    <t>Payment Details:</t>
  </si>
  <si>
    <t>The invoice of rooms, meals and extra's is to be settled upon departure. The hotel can accept the following payment</t>
  </si>
  <si>
    <t>guarantee:</t>
  </si>
  <si>
    <t>Without payment guarantee, the reservation will not be finalised.</t>
  </si>
  <si>
    <r>
      <t>*</t>
    </r>
    <r>
      <rPr>
        <b/>
        <sz val="10"/>
        <rFont val="Arial"/>
        <family val="2"/>
      </rPr>
      <t>Credit card guarantee</t>
    </r>
    <r>
      <rPr>
        <sz val="10"/>
        <rFont val="Arial"/>
        <family val="2"/>
      </rPr>
      <t xml:space="preserve"> : pls send us the card number, expiry date, name, address and signature of the cardholder</t>
    </r>
  </si>
  <si>
    <t>(e.g. +32 9 222 58 85 )</t>
  </si>
  <si>
    <t>(e.g. name@domain.com )</t>
  </si>
  <si>
    <t>Rooms</t>
  </si>
  <si>
    <t>EUR</t>
  </si>
  <si>
    <t>Citytax</t>
  </si>
  <si>
    <t>Total Cost</t>
  </si>
  <si>
    <t>Meal requirements</t>
  </si>
  <si>
    <t>Meals</t>
  </si>
  <si>
    <t>Remarks:</t>
  </si>
  <si>
    <t xml:space="preserve">Date    </t>
  </si>
  <si>
    <t>Pers.</t>
  </si>
  <si>
    <t>Opening hours restaurant: breakfast 6.30-10.00am  -  lunch 12noon-2.30pm  -  dinner: 6.30pm - 9.45pm</t>
  </si>
  <si>
    <t>A tasty 4-course Buffet dinner is served every evening in the restaurant. Price per person: 22 EUR. Excl drinks.</t>
  </si>
  <si>
    <r>
      <t>*</t>
    </r>
    <r>
      <rPr>
        <b/>
        <sz val="10"/>
        <rFont val="Arial"/>
        <family val="2"/>
      </rPr>
      <t>Pre-payment by bank transfer: a pro-forma invoice will be sent to you.</t>
    </r>
  </si>
  <si>
    <t>Guest List per room :</t>
  </si>
  <si>
    <t>For information about the hotel or its services, please visit:</t>
  </si>
  <si>
    <t>Holiday Inn Express Gent:  www.hiexpress.com/gentbel  ;  or call Jef on +32 9 222 58 85</t>
  </si>
  <si>
    <r>
      <t>Ü</t>
    </r>
    <r>
      <rPr>
        <sz val="10"/>
        <rFont val="Arial"/>
        <family val="2"/>
      </rPr>
      <t xml:space="preserve"> We look forward to receiving your completed form by email to </t>
    </r>
    <r>
      <rPr>
        <b/>
        <sz val="10"/>
        <rFont val="Arial"/>
        <family val="2"/>
      </rPr>
      <t>res@hiexgent.be</t>
    </r>
    <r>
      <rPr>
        <sz val="10"/>
        <rFont val="Arial"/>
        <family val="2"/>
      </rPr>
      <t xml:space="preserve">  ;  or by fax to </t>
    </r>
    <r>
      <rPr>
        <b/>
        <sz val="10"/>
        <rFont val="Arial"/>
        <family val="2"/>
      </rPr>
      <t>+32 9 220 12 22</t>
    </r>
  </si>
  <si>
    <t>Rooms:</t>
  </si>
  <si>
    <t xml:space="preserve">Triple </t>
  </si>
  <si>
    <t>Single</t>
  </si>
  <si>
    <t>Double/Twin</t>
  </si>
  <si>
    <t xml:space="preserve">EUR </t>
  </si>
  <si>
    <t xml:space="preserve">Total rooms: </t>
  </si>
  <si>
    <t>Total Persons:</t>
  </si>
  <si>
    <t xml:space="preserve">Holiday Inn Express Gent </t>
  </si>
  <si>
    <t>Bank: Fortis BNP Paribas</t>
  </si>
  <si>
    <t>Akkerhage 2, B 9000 Gent</t>
  </si>
  <si>
    <t>IBAN: BE14 00147365 1783</t>
  </si>
  <si>
    <t xml:space="preserve">T: +32 9 222 58 85 </t>
  </si>
  <si>
    <t>BIC: GE BA BE BB</t>
  </si>
  <si>
    <t>F: +32 9 220 12 22</t>
  </si>
  <si>
    <t>BTW nr: BE 0875 127 367</t>
  </si>
  <si>
    <t>reservations@hiexgent.be</t>
  </si>
  <si>
    <t>www.hiexpress.com/gentbel</t>
  </si>
  <si>
    <t>PROFORMA INVOICE</t>
  </si>
  <si>
    <t>Date</t>
  </si>
  <si>
    <t>Description</t>
  </si>
  <si>
    <t>Total</t>
  </si>
  <si>
    <t>City Tax</t>
  </si>
  <si>
    <t>Grand Total</t>
  </si>
  <si>
    <t xml:space="preserve">Rooms </t>
  </si>
  <si>
    <t xml:space="preserve">Meals </t>
  </si>
  <si>
    <t xml:space="preserve">Quad </t>
  </si>
  <si>
    <t>To :</t>
  </si>
  <si>
    <t>Mail :</t>
  </si>
  <si>
    <t>From :</t>
  </si>
  <si>
    <t>Jef Huysman</t>
  </si>
  <si>
    <t>Date :</t>
  </si>
  <si>
    <t xml:space="preserve">Pages : </t>
  </si>
  <si>
    <t xml:space="preserve">Att. </t>
  </si>
  <si>
    <t>Dear,</t>
  </si>
  <si>
    <t>First of all we would like to thank You for Your Group confirmation !</t>
  </si>
  <si>
    <t xml:space="preserve"> </t>
  </si>
  <si>
    <t>We are pleased to confirm :</t>
  </si>
  <si>
    <t>Name:</t>
  </si>
  <si>
    <t>Rate:</t>
  </si>
  <si>
    <t>68,00* euro + 3.00 euro City Tax = 71.00 euro per single room, per night</t>
  </si>
  <si>
    <t>68,00* euro + 6.00 euro City Tax = 74.00 euro per double/Twin room, per night</t>
  </si>
  <si>
    <t xml:space="preserve">Halfboard: </t>
  </si>
  <si>
    <t>€ 22.00 for a 4 course buffet</t>
  </si>
  <si>
    <t xml:space="preserve">Singles </t>
  </si>
  <si>
    <t>Twins</t>
  </si>
  <si>
    <t>Triples</t>
  </si>
  <si>
    <t>Quadruple</t>
  </si>
  <si>
    <t xml:space="preserve">Reservation form for the Challenge Yves Brasseur </t>
  </si>
  <si>
    <t xml:space="preserve">Room Rates ( Wed 18/05/2015 - sun 10/05/2014):  single 90 eur  |  double 90 eur  |  triple 115 eur </t>
  </si>
  <si>
    <r>
      <t xml:space="preserve">All rates are per room per night. Incl VAT 6%, breakfast buffet and WiFi, </t>
    </r>
    <r>
      <rPr>
        <b/>
        <u/>
        <sz val="10"/>
        <rFont val="Arial"/>
        <family val="2"/>
      </rPr>
      <t>excl</t>
    </r>
    <r>
      <rPr>
        <b/>
        <sz val="10"/>
        <rFont val="Arial"/>
        <family val="2"/>
      </rPr>
      <t xml:space="preserve"> citytax of 3,00 eur per night per person.</t>
    </r>
  </si>
  <si>
    <t>February 2015 - Ghent, Belgium</t>
  </si>
  <si>
    <t>eg: Name &amp; Name &amp; Name</t>
  </si>
  <si>
    <t>In case there is need of rooms outside the proposed dates please fill out the 'aditional remarks' box</t>
  </si>
</sst>
</file>

<file path=xl/styles.xml><?xml version="1.0" encoding="utf-8"?>
<styleSheet xmlns="http://schemas.openxmlformats.org/spreadsheetml/2006/main">
  <numFmts count="3">
    <numFmt numFmtId="164" formatCode="[$-409]d\-mmm\-yy;@"/>
    <numFmt numFmtId="165" formatCode="[$-813]dd\-mmm\-yy;@"/>
    <numFmt numFmtId="166" formatCode="&quot;€&quot;\ #,##0.00"/>
  </numFmts>
  <fonts count="28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6"/>
      <color indexed="10"/>
      <name val="Wingdings"/>
      <charset val="2"/>
    </font>
    <font>
      <sz val="10"/>
      <color indexed="2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3" tint="-0.249977111117893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sz val="12"/>
      <color theme="1"/>
      <name val="Arial Black"/>
      <family val="2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12"/>
      <color theme="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0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0" fontId="0" fillId="3" borderId="0" xfId="0" applyFill="1" applyProtection="1"/>
    <xf numFmtId="0" fontId="0" fillId="4" borderId="0" xfId="0" applyFill="1" applyProtection="1"/>
    <xf numFmtId="0" fontId="5" fillId="5" borderId="0" xfId="0" applyFont="1" applyFill="1" applyProtection="1"/>
    <xf numFmtId="0" fontId="4" fillId="3" borderId="0" xfId="0" applyFont="1" applyFill="1" applyProtection="1"/>
    <xf numFmtId="0" fontId="4" fillId="3" borderId="0" xfId="0" applyFont="1" applyFill="1" applyAlignment="1" applyProtection="1">
      <alignment horizontal="right"/>
    </xf>
    <xf numFmtId="0" fontId="0" fillId="3" borderId="0" xfId="0" applyFill="1" applyBorder="1" applyAlignment="1" applyProtection="1">
      <alignment horizontal="right"/>
    </xf>
    <xf numFmtId="0" fontId="0" fillId="3" borderId="2" xfId="0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left"/>
    </xf>
    <xf numFmtId="49" fontId="0" fillId="3" borderId="0" xfId="0" applyNumberFormat="1" applyFill="1" applyBorder="1" applyAlignment="1" applyProtection="1">
      <alignment horizontal="left" vertical="top"/>
    </xf>
    <xf numFmtId="0" fontId="6" fillId="3" borderId="0" xfId="0" applyFont="1" applyFill="1" applyProtection="1"/>
    <xf numFmtId="0" fontId="8" fillId="3" borderId="0" xfId="0" applyFont="1" applyFill="1" applyProtection="1"/>
    <xf numFmtId="49" fontId="0" fillId="3" borderId="3" xfId="0" applyNumberFormat="1" applyFill="1" applyBorder="1" applyAlignment="1" applyProtection="1">
      <alignment horizontal="left" vertical="top"/>
    </xf>
    <xf numFmtId="0" fontId="9" fillId="3" borderId="0" xfId="0" applyFont="1" applyFill="1" applyProtection="1"/>
    <xf numFmtId="0" fontId="4" fillId="3" borderId="0" xfId="0" applyFont="1" applyFill="1" applyBorder="1" applyProtection="1"/>
    <xf numFmtId="0" fontId="0" fillId="3" borderId="0" xfId="0" applyFill="1" applyAlignment="1" applyProtection="1"/>
    <xf numFmtId="0" fontId="4" fillId="3" borderId="0" xfId="0" applyFont="1" applyFill="1" applyAlignment="1" applyProtection="1"/>
    <xf numFmtId="2" fontId="4" fillId="3" borderId="0" xfId="0" applyNumberFormat="1" applyFont="1" applyFill="1" applyBorder="1" applyProtection="1"/>
    <xf numFmtId="0" fontId="6" fillId="3" borderId="0" xfId="0" applyFont="1" applyFill="1" applyBorder="1" applyAlignment="1" applyProtection="1">
      <alignment horizontal="right"/>
    </xf>
    <xf numFmtId="1" fontId="6" fillId="3" borderId="0" xfId="0" applyNumberFormat="1" applyFont="1" applyFill="1" applyBorder="1" applyProtection="1"/>
    <xf numFmtId="2" fontId="6" fillId="3" borderId="0" xfId="0" applyNumberFormat="1" applyFont="1" applyFill="1" applyBorder="1" applyProtection="1"/>
    <xf numFmtId="0" fontId="11" fillId="3" borderId="0" xfId="0" applyFont="1" applyFill="1" applyProtection="1"/>
    <xf numFmtId="49" fontId="0" fillId="2" borderId="0" xfId="0" applyNumberFormat="1" applyFill="1" applyAlignment="1" applyProtection="1">
      <alignment horizontal="left" vertical="top" wrapText="1"/>
      <protection locked="0"/>
    </xf>
    <xf numFmtId="164" fontId="0" fillId="3" borderId="0" xfId="0" applyNumberFormat="1" applyFill="1" applyAlignment="1" applyProtection="1">
      <alignment horizontal="right"/>
    </xf>
    <xf numFmtId="0" fontId="13" fillId="7" borderId="0" xfId="0" applyFont="1" applyFill="1" applyAlignment="1" applyProtection="1">
      <alignment horizontal="left"/>
    </xf>
    <xf numFmtId="0" fontId="0" fillId="6" borderId="0" xfId="0" applyFill="1" applyBorder="1" applyProtection="1">
      <protection locked="0"/>
    </xf>
    <xf numFmtId="0" fontId="0" fillId="6" borderId="0" xfId="0" applyFill="1" applyBorder="1" applyAlignment="1" applyProtection="1">
      <alignment horizontal="right"/>
      <protection locked="0"/>
    </xf>
    <xf numFmtId="0" fontId="0" fillId="3" borderId="0" xfId="0" applyFill="1" applyBorder="1" applyProtection="1"/>
    <xf numFmtId="0" fontId="4" fillId="3" borderId="0" xfId="0" applyFont="1" applyFill="1" applyBorder="1" applyAlignment="1" applyProtection="1">
      <alignment horizontal="right"/>
    </xf>
    <xf numFmtId="14" fontId="13" fillId="7" borderId="14" xfId="0" applyNumberFormat="1" applyFont="1" applyFill="1" applyBorder="1" applyAlignment="1" applyProtection="1">
      <alignment horizontal="right"/>
      <protection locked="0"/>
    </xf>
    <xf numFmtId="0" fontId="13" fillId="7" borderId="1" xfId="0" applyFont="1" applyFill="1" applyBorder="1" applyAlignment="1" applyProtection="1">
      <alignment horizontal="right"/>
    </xf>
    <xf numFmtId="0" fontId="6" fillId="3" borderId="0" xfId="0" applyFont="1" applyFill="1" applyBorder="1" applyProtection="1"/>
    <xf numFmtId="0" fontId="6" fillId="3" borderId="13" xfId="0" applyFont="1" applyFill="1" applyBorder="1" applyProtection="1"/>
    <xf numFmtId="0" fontId="13" fillId="7" borderId="0" xfId="0" applyFont="1" applyFill="1" applyBorder="1" applyAlignment="1" applyProtection="1">
      <alignment horizontal="right"/>
    </xf>
    <xf numFmtId="165" fontId="4" fillId="3" borderId="0" xfId="0" applyNumberFormat="1" applyFont="1" applyFill="1" applyAlignment="1" applyProtection="1">
      <alignment horizontal="right"/>
    </xf>
    <xf numFmtId="0" fontId="14" fillId="3" borderId="0" xfId="0" applyFont="1" applyFill="1" applyProtection="1"/>
    <xf numFmtId="0" fontId="15" fillId="2" borderId="1" xfId="0" applyFont="1" applyFill="1" applyBorder="1" applyAlignment="1" applyProtection="1">
      <protection locked="0"/>
    </xf>
    <xf numFmtId="0" fontId="15" fillId="8" borderId="1" xfId="0" applyFont="1" applyFill="1" applyBorder="1" applyAlignment="1" applyProtection="1">
      <alignment horizontal="right"/>
      <protection locked="0"/>
    </xf>
    <xf numFmtId="0" fontId="15" fillId="8" borderId="1" xfId="0" applyFont="1" applyFill="1" applyBorder="1" applyProtection="1"/>
    <xf numFmtId="0" fontId="15" fillId="8" borderId="1" xfId="0" applyFont="1" applyFill="1" applyBorder="1" applyAlignment="1" applyProtection="1">
      <alignment horizontal="right"/>
    </xf>
    <xf numFmtId="0" fontId="4" fillId="6" borderId="1" xfId="0" applyFont="1" applyFill="1" applyBorder="1" applyAlignment="1" applyProtection="1">
      <alignment horizontal="right"/>
    </xf>
    <xf numFmtId="0" fontId="0" fillId="3" borderId="0" xfId="0" applyFill="1" applyAlignment="1" applyProtection="1">
      <alignment horizontal="center"/>
    </xf>
    <xf numFmtId="49" fontId="0" fillId="3" borderId="0" xfId="0" applyNumberFormat="1" applyFill="1" applyBorder="1" applyAlignment="1" applyProtection="1">
      <alignment horizontal="left" vertical="top"/>
    </xf>
    <xf numFmtId="0" fontId="18" fillId="6" borderId="0" xfId="0" applyFont="1" applyFill="1"/>
    <xf numFmtId="0" fontId="1" fillId="0" borderId="0" xfId="2"/>
    <xf numFmtId="0" fontId="1" fillId="6" borderId="0" xfId="2" applyFill="1"/>
    <xf numFmtId="0" fontId="18" fillId="6" borderId="0" xfId="2" applyFont="1" applyFill="1"/>
    <xf numFmtId="14" fontId="18" fillId="6" borderId="0" xfId="2" applyNumberFormat="1" applyFont="1" applyFill="1"/>
    <xf numFmtId="166" fontId="17" fillId="6" borderId="1" xfId="2" applyNumberFormat="1" applyFont="1" applyFill="1" applyBorder="1"/>
    <xf numFmtId="0" fontId="18" fillId="6" borderId="20" xfId="2" applyFont="1" applyFill="1" applyBorder="1"/>
    <xf numFmtId="14" fontId="18" fillId="6" borderId="19" xfId="2" applyNumberFormat="1" applyFont="1" applyFill="1" applyBorder="1"/>
    <xf numFmtId="166" fontId="18" fillId="6" borderId="17" xfId="2" applyNumberFormat="1" applyFont="1" applyFill="1" applyBorder="1"/>
    <xf numFmtId="0" fontId="18" fillId="6" borderId="18" xfId="2" applyFont="1" applyFill="1" applyBorder="1"/>
    <xf numFmtId="14" fontId="18" fillId="6" borderId="17" xfId="2" applyNumberFormat="1" applyFont="1" applyFill="1" applyBorder="1"/>
    <xf numFmtId="0" fontId="22" fillId="6" borderId="0" xfId="2" applyFont="1" applyFill="1"/>
    <xf numFmtId="166" fontId="18" fillId="6" borderId="14" xfId="2" applyNumberFormat="1" applyFont="1" applyFill="1" applyBorder="1"/>
    <xf numFmtId="0" fontId="18" fillId="6" borderId="16" xfId="2" applyFont="1" applyFill="1" applyBorder="1"/>
    <xf numFmtId="14" fontId="18" fillId="6" borderId="14" xfId="2" applyNumberFormat="1" applyFont="1" applyFill="1" applyBorder="1"/>
    <xf numFmtId="0" fontId="18" fillId="6" borderId="1" xfId="2" applyFont="1" applyFill="1" applyBorder="1"/>
    <xf numFmtId="0" fontId="18" fillId="6" borderId="15" xfId="2" applyFont="1" applyFill="1" applyBorder="1" applyAlignment="1">
      <alignment horizontal="center"/>
    </xf>
    <xf numFmtId="0" fontId="17" fillId="6" borderId="0" xfId="2" applyFont="1" applyFill="1"/>
    <xf numFmtId="0" fontId="21" fillId="6" borderId="0" xfId="2" applyFont="1" applyFill="1" applyAlignment="1"/>
    <xf numFmtId="0" fontId="20" fillId="6" borderId="0" xfId="3" applyFont="1" applyFill="1" applyAlignment="1" applyProtection="1"/>
    <xf numFmtId="0" fontId="24" fillId="6" borderId="0" xfId="2" applyFont="1" applyFill="1"/>
    <xf numFmtId="0" fontId="16" fillId="6" borderId="0" xfId="2" applyFont="1" applyFill="1"/>
    <xf numFmtId="0" fontId="23" fillId="6" borderId="0" xfId="2" applyFont="1" applyFill="1"/>
    <xf numFmtId="49" fontId="17" fillId="6" borderId="0" xfId="2" applyNumberFormat="1" applyFont="1" applyFill="1"/>
    <xf numFmtId="49" fontId="18" fillId="6" borderId="0" xfId="2" applyNumberFormat="1" applyFont="1" applyFill="1"/>
    <xf numFmtId="0" fontId="18" fillId="6" borderId="0" xfId="2" applyFont="1" applyFill="1" applyAlignment="1"/>
    <xf numFmtId="0" fontId="4" fillId="3" borderId="13" xfId="0" applyFont="1" applyFill="1" applyBorder="1" applyProtection="1"/>
    <xf numFmtId="0" fontId="17" fillId="6" borderId="13" xfId="2" applyFont="1" applyFill="1" applyBorder="1" applyAlignment="1">
      <alignment horizontal="right"/>
    </xf>
    <xf numFmtId="49" fontId="15" fillId="2" borderId="0" xfId="0" applyNumberFormat="1" applyFont="1" applyFill="1" applyBorder="1" applyAlignment="1" applyProtection="1">
      <alignment horizontal="left" vertical="top" shrinkToFit="1"/>
      <protection locked="0"/>
    </xf>
    <xf numFmtId="0" fontId="0" fillId="6" borderId="0" xfId="0" applyFill="1"/>
    <xf numFmtId="0" fontId="0" fillId="6" borderId="1" xfId="0" applyFill="1" applyBorder="1"/>
    <xf numFmtId="49" fontId="0" fillId="6" borderId="23" xfId="0" applyNumberFormat="1" applyFill="1" applyBorder="1"/>
    <xf numFmtId="0" fontId="0" fillId="6" borderId="11" xfId="0" applyFill="1" applyBorder="1"/>
    <xf numFmtId="0" fontId="0" fillId="6" borderId="15" xfId="0" applyFill="1" applyBorder="1"/>
    <xf numFmtId="0" fontId="0" fillId="6" borderId="14" xfId="0" applyFill="1" applyBorder="1"/>
    <xf numFmtId="0" fontId="6" fillId="6" borderId="19" xfId="0" applyFont="1" applyFill="1" applyBorder="1"/>
    <xf numFmtId="0" fontId="6" fillId="6" borderId="0" xfId="0" applyFont="1" applyFill="1" applyAlignment="1">
      <alignment horizontal="right"/>
    </xf>
    <xf numFmtId="0" fontId="25" fillId="0" borderId="0" xfId="0" applyFont="1" applyAlignment="1">
      <alignment horizontal="left"/>
    </xf>
    <xf numFmtId="0" fontId="26" fillId="0" borderId="0" xfId="0" applyFont="1"/>
    <xf numFmtId="14" fontId="25" fillId="0" borderId="0" xfId="0" applyNumberFormat="1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 indent="7"/>
    </xf>
    <xf numFmtId="49" fontId="26" fillId="0" borderId="0" xfId="0" applyNumberFormat="1" applyFont="1"/>
    <xf numFmtId="0" fontId="25" fillId="0" borderId="0" xfId="0" applyNumberFormat="1" applyFont="1" applyAlignment="1">
      <alignment horizontal="left"/>
    </xf>
    <xf numFmtId="0" fontId="25" fillId="6" borderId="0" xfId="0" applyFont="1" applyFill="1"/>
    <xf numFmtId="0" fontId="0" fillId="6" borderId="21" xfId="0" applyFill="1" applyBorder="1"/>
    <xf numFmtId="0" fontId="6" fillId="6" borderId="22" xfId="0" applyFont="1" applyFill="1" applyBorder="1"/>
    <xf numFmtId="0" fontId="0" fillId="6" borderId="23" xfId="0" applyFill="1" applyBorder="1"/>
    <xf numFmtId="49" fontId="0" fillId="6" borderId="0" xfId="0" applyNumberFormat="1" applyFill="1" applyAlignment="1">
      <alignment horizontal="center"/>
    </xf>
    <xf numFmtId="49" fontId="6" fillId="6" borderId="0" xfId="0" applyNumberFormat="1" applyFont="1" applyFill="1" applyAlignment="1">
      <alignment horizontal="left"/>
    </xf>
    <xf numFmtId="49" fontId="15" fillId="2" borderId="0" xfId="0" applyNumberFormat="1" applyFont="1" applyFill="1" applyAlignment="1" applyProtection="1">
      <alignment horizontal="left" vertical="top" wrapText="1"/>
      <protection locked="0"/>
    </xf>
    <xf numFmtId="49" fontId="15" fillId="2" borderId="11" xfId="0" applyNumberFormat="1" applyFont="1" applyFill="1" applyBorder="1" applyAlignment="1" applyProtection="1">
      <alignment horizontal="left" vertical="top"/>
      <protection locked="0"/>
    </xf>
    <xf numFmtId="49" fontId="0" fillId="3" borderId="0" xfId="0" applyNumberFormat="1" applyFill="1" applyBorder="1" applyAlignment="1" applyProtection="1">
      <alignment horizontal="left" vertical="top"/>
    </xf>
    <xf numFmtId="49" fontId="15" fillId="2" borderId="13" xfId="0" applyNumberFormat="1" applyFont="1" applyFill="1" applyBorder="1" applyAlignment="1" applyProtection="1">
      <alignment horizontal="left" vertical="top"/>
      <protection locked="0"/>
    </xf>
    <xf numFmtId="49" fontId="15" fillId="2" borderId="2" xfId="0" applyNumberFormat="1" applyFont="1" applyFill="1" applyBorder="1" applyAlignment="1" applyProtection="1">
      <alignment horizontal="left" vertical="top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5" xfId="0" applyFont="1" applyFill="1" applyBorder="1" applyAlignment="1" applyProtection="1">
      <alignment horizontal="center"/>
    </xf>
    <xf numFmtId="0" fontId="7" fillId="3" borderId="6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8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49" fontId="15" fillId="2" borderId="10" xfId="0" applyNumberFormat="1" applyFont="1" applyFill="1" applyBorder="1" applyAlignment="1" applyProtection="1">
      <alignment horizontal="left" vertical="top" shrinkToFit="1"/>
      <protection locked="0"/>
    </xf>
    <xf numFmtId="49" fontId="2" fillId="2" borderId="10" xfId="1" applyNumberFormat="1" applyFill="1" applyBorder="1" applyAlignment="1" applyProtection="1">
      <alignment horizontal="left" vertical="top" shrinkToFit="1"/>
      <protection locked="0"/>
    </xf>
    <xf numFmtId="0" fontId="0" fillId="3" borderId="0" xfId="0" applyFill="1" applyAlignment="1" applyProtection="1">
      <alignment horizontal="center"/>
    </xf>
    <xf numFmtId="49" fontId="15" fillId="2" borderId="12" xfId="0" applyNumberFormat="1" applyFont="1" applyFill="1" applyBorder="1" applyAlignment="1" applyProtection="1">
      <alignment horizontal="left" vertical="top" shrinkToFit="1"/>
      <protection locked="0"/>
    </xf>
    <xf numFmtId="0" fontId="21" fillId="6" borderId="0" xfId="2" applyFont="1" applyFill="1" applyAlignment="1">
      <alignment horizontal="center"/>
    </xf>
    <xf numFmtId="49" fontId="26" fillId="0" borderId="0" xfId="0" applyNumberFormat="1" applyFont="1" applyAlignment="1">
      <alignment horizontal="left"/>
    </xf>
    <xf numFmtId="49" fontId="0" fillId="6" borderId="21" xfId="0" applyNumberFormat="1" applyFill="1" applyBorder="1" applyAlignment="1">
      <alignment horizontal="left"/>
    </xf>
    <xf numFmtId="49" fontId="0" fillId="6" borderId="13" xfId="0" applyNumberFormat="1" applyFill="1" applyBorder="1" applyAlignment="1">
      <alignment horizontal="left"/>
    </xf>
    <xf numFmtId="49" fontId="0" fillId="6" borderId="16" xfId="0" applyNumberFormat="1" applyFill="1" applyBorder="1" applyAlignment="1">
      <alignment horizontal="left"/>
    </xf>
    <xf numFmtId="49" fontId="0" fillId="6" borderId="22" xfId="0" applyNumberFormat="1" applyFill="1" applyBorder="1" applyAlignment="1">
      <alignment horizontal="left"/>
    </xf>
    <xf numFmtId="49" fontId="0" fillId="6" borderId="2" xfId="0" applyNumberFormat="1" applyFill="1" applyBorder="1" applyAlignment="1">
      <alignment horizontal="left"/>
    </xf>
    <xf numFmtId="49" fontId="0" fillId="6" borderId="20" xfId="0" applyNumberFormat="1" applyFill="1" applyBorder="1" applyAlignment="1">
      <alignment horizontal="left"/>
    </xf>
    <xf numFmtId="0" fontId="0" fillId="6" borderId="23" xfId="0" applyFill="1" applyBorder="1" applyAlignment="1">
      <alignment horizontal="left"/>
    </xf>
    <xf numFmtId="0" fontId="0" fillId="6" borderId="11" xfId="0" applyFill="1" applyBorder="1" applyAlignment="1">
      <alignment horizontal="left"/>
    </xf>
    <xf numFmtId="0" fontId="0" fillId="6" borderId="15" xfId="0" applyFill="1" applyBorder="1" applyAlignment="1">
      <alignment horizontal="left"/>
    </xf>
    <xf numFmtId="14" fontId="0" fillId="6" borderId="23" xfId="0" applyNumberFormat="1" applyFill="1" applyBorder="1" applyAlignment="1">
      <alignment horizontal="left"/>
    </xf>
    <xf numFmtId="14" fontId="0" fillId="6" borderId="11" xfId="0" applyNumberFormat="1" applyFill="1" applyBorder="1" applyAlignment="1">
      <alignment horizontal="left"/>
    </xf>
    <xf numFmtId="14" fontId="0" fillId="6" borderId="15" xfId="0" applyNumberFormat="1" applyFill="1" applyBorder="1" applyAlignment="1">
      <alignment horizontal="left"/>
    </xf>
    <xf numFmtId="0" fontId="27" fillId="3" borderId="0" xfId="0" applyFont="1" applyFill="1" applyProtection="1"/>
  </cellXfs>
  <cellStyles count="4">
    <cellStyle name="Hyperlink" xfId="1" builtinId="8"/>
    <cellStyle name="Hyperlink 2" xfId="3"/>
    <cellStyle name="Standaard" xfId="0" builtinId="0"/>
    <cellStyle name="Standaard 2" xfId="2"/>
  </cellStyles>
  <dxfs count="2">
    <dxf>
      <font>
        <color theme="0"/>
      </font>
      <fill>
        <patternFill>
          <bgColor theme="0"/>
        </patternFill>
      </fill>
    </dxf>
    <dxf>
      <font>
        <color rgb="FFFF0000"/>
      </font>
    </dxf>
  </dxfs>
  <tableStyles count="0" defaultTableStyle="TableStyleMedium9" defaultPivotStyle="PivotStyleLight16"/>
  <colors>
    <mruColors>
      <color rgb="FFCCFFFF"/>
      <color rgb="FF66FFFF"/>
      <color rgb="FF00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0</xdr:rowOff>
    </xdr:from>
    <xdr:to>
      <xdr:col>5</xdr:col>
      <xdr:colOff>285750</xdr:colOff>
      <xdr:row>0</xdr:row>
      <xdr:rowOff>962025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1771650" y="0"/>
          <a:ext cx="2486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90000" rIns="91440" bIns="45720" anchor="t" upright="1"/>
        <a:lstStyle/>
        <a:p>
          <a:pPr algn="l" rtl="0">
            <a:defRPr sz="1000"/>
          </a:pPr>
          <a:r>
            <a:rPr lang="nl-BE" sz="850" b="0" i="0" u="none" strike="noStrike" baseline="0">
              <a:solidFill>
                <a:srgbClr val="000080"/>
              </a:solidFill>
              <a:latin typeface="MS Reference Sans Serif"/>
            </a:rPr>
            <a:t>Holiday Inn Express Gent</a:t>
          </a:r>
        </a:p>
        <a:p>
          <a:pPr algn="l" rtl="0">
            <a:defRPr sz="1000"/>
          </a:pPr>
          <a:r>
            <a:rPr lang="nl-BE" sz="850" b="0" i="0" u="none" strike="noStrike" baseline="0">
              <a:solidFill>
                <a:srgbClr val="000080"/>
              </a:solidFill>
              <a:latin typeface="MS Reference Sans Serif"/>
            </a:rPr>
            <a:t>Tel +32 (0)9 222 58 85</a:t>
          </a:r>
        </a:p>
        <a:p>
          <a:pPr algn="l" rtl="0">
            <a:defRPr sz="1000"/>
          </a:pPr>
          <a:r>
            <a:rPr lang="nl-BE" sz="850" b="0" i="0" u="none" strike="noStrike" baseline="0">
              <a:solidFill>
                <a:srgbClr val="000080"/>
              </a:solidFill>
              <a:latin typeface="MS Reference Sans Serif"/>
            </a:rPr>
            <a:t>Fax +32 (0)9 220 12 22</a:t>
          </a:r>
        </a:p>
        <a:p>
          <a:pPr algn="l" rtl="0">
            <a:defRPr sz="1000"/>
          </a:pPr>
          <a:r>
            <a:rPr lang="nl-BE" sz="850" b="0" i="0" u="none" strike="noStrike" baseline="0">
              <a:solidFill>
                <a:srgbClr val="000080"/>
              </a:solidFill>
              <a:latin typeface="MS Reference Sans Serif"/>
            </a:rPr>
            <a:t>res@hiexgent.be</a:t>
          </a:r>
        </a:p>
        <a:p>
          <a:pPr algn="l" rtl="0">
            <a:defRPr sz="1000"/>
          </a:pPr>
          <a:endParaRPr lang="nl-BE" sz="850" b="0" i="0" u="none" strike="noStrike" baseline="0">
            <a:solidFill>
              <a:srgbClr val="000080"/>
            </a:solidFill>
            <a:latin typeface="MS Reference Sans Serif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57150</xdr:rowOff>
    </xdr:from>
    <xdr:to>
      <xdr:col>1</xdr:col>
      <xdr:colOff>247650</xdr:colOff>
      <xdr:row>0</xdr:row>
      <xdr:rowOff>895350</xdr:rowOff>
    </xdr:to>
    <xdr:pic>
      <xdr:nvPicPr>
        <xdr:cNvPr id="1028" name="Picture 4" descr="holiday_inn_express_CMYK_300dp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0"/>
          <a:ext cx="1657350" cy="8382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200025</xdr:colOff>
      <xdr:row>0</xdr:row>
      <xdr:rowOff>0</xdr:rowOff>
    </xdr:from>
    <xdr:to>
      <xdr:col>8</xdr:col>
      <xdr:colOff>504825</xdr:colOff>
      <xdr:row>0</xdr:row>
      <xdr:rowOff>962025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4438650" y="0"/>
          <a:ext cx="1485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90000" rIns="91440" bIns="45720" anchor="t" upright="1"/>
        <a:lstStyle/>
        <a:p>
          <a:pPr algn="r" rtl="0">
            <a:defRPr sz="1000"/>
          </a:pPr>
          <a:endParaRPr lang="nl-BE" sz="850" b="0" i="0" u="none" strike="noStrike" baseline="0">
            <a:solidFill>
              <a:srgbClr val="000080"/>
            </a:solidFill>
            <a:latin typeface="MS Reference Sans Serif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1009650</xdr:colOff>
      <xdr:row>0</xdr:row>
      <xdr:rowOff>0</xdr:rowOff>
    </xdr:from>
    <xdr:to>
      <xdr:col>1</xdr:col>
      <xdr:colOff>2914650</xdr:colOff>
      <xdr:row>6</xdr:row>
      <xdr:rowOff>171450</xdr:rowOff>
    </xdr:to>
    <xdr:pic>
      <xdr:nvPicPr>
        <xdr:cNvPr id="2" name="il_fi" descr="http://www.thatdeadpixel.com/focalocal/img/logo_HIExpres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0"/>
          <a:ext cx="371475" cy="13144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11</xdr:col>
      <xdr:colOff>530299</xdr:colOff>
      <xdr:row>4</xdr:row>
      <xdr:rowOff>11518</xdr:rowOff>
    </xdr:to>
    <xdr:pic>
      <xdr:nvPicPr>
        <xdr:cNvPr id="2" name="Afbeelding 1" descr="HIEX_RGB_150dpi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0" y="0"/>
          <a:ext cx="1139899" cy="659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0</xdr:row>
      <xdr:rowOff>0</xdr:rowOff>
    </xdr:from>
    <xdr:to>
      <xdr:col>10</xdr:col>
      <xdr:colOff>28575</xdr:colOff>
      <xdr:row>5</xdr:row>
      <xdr:rowOff>76200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962025" y="0"/>
          <a:ext cx="455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90000" rIns="91440" bIns="45720" anchor="t" upright="1"/>
        <a:lstStyle/>
        <a:p>
          <a:pPr algn="r" rtl="0">
            <a:defRPr sz="1000"/>
          </a:pPr>
          <a:endParaRPr lang="nl-BE" sz="200" b="1" i="0" u="none" strike="noStrike" baseline="0">
            <a:solidFill>
              <a:srgbClr val="8A8C8D"/>
            </a:solidFill>
            <a:latin typeface="Microsoft Sans Serif"/>
            <a:cs typeface="Microsoft Sans Serif"/>
          </a:endParaRPr>
        </a:p>
        <a:p>
          <a:pPr algn="r" rtl="0">
            <a:defRPr sz="1000"/>
          </a:pPr>
          <a:r>
            <a:rPr lang="nl-BE" sz="800" b="1" i="0" u="none" strike="noStrike" baseline="0">
              <a:solidFill>
                <a:srgbClr val="8A8C8D"/>
              </a:solidFill>
              <a:latin typeface="Microsoft Sans Serif"/>
              <a:cs typeface="Microsoft Sans Serif"/>
            </a:rPr>
            <a:t>Holiday Inn Express Gent</a:t>
          </a:r>
        </a:p>
        <a:p>
          <a:pPr algn="r" rtl="0">
            <a:defRPr sz="1000"/>
          </a:pPr>
          <a:r>
            <a:rPr lang="nl-BE" sz="800" b="0" i="0" u="none" strike="noStrike" baseline="0">
              <a:solidFill>
                <a:srgbClr val="8A8C8D"/>
              </a:solidFill>
              <a:latin typeface="Microsoft Sans Serif"/>
              <a:cs typeface="Microsoft Sans Serif"/>
            </a:rPr>
            <a:t>Akkerhage 2, 9000 Gent, Belgium</a:t>
          </a:r>
        </a:p>
        <a:p>
          <a:pPr algn="r" rtl="0">
            <a:defRPr sz="1000"/>
          </a:pPr>
          <a:r>
            <a:rPr lang="nl-BE" sz="800" b="0" i="0" u="none" strike="noStrike" baseline="0">
              <a:solidFill>
                <a:srgbClr val="8A8C8D"/>
              </a:solidFill>
              <a:latin typeface="Microsoft Sans Serif"/>
              <a:cs typeface="Microsoft Sans Serif"/>
            </a:rPr>
            <a:t>T: +32 (0)9 222 58 85   |   F: +32 (0)9 220 12 22</a:t>
          </a:r>
        </a:p>
        <a:p>
          <a:pPr algn="r" rtl="0">
            <a:defRPr sz="1000"/>
          </a:pPr>
          <a:r>
            <a:rPr lang="nl-BE" sz="800" b="0" i="0" u="none" strike="noStrike" baseline="0">
              <a:solidFill>
                <a:srgbClr val="8A8C8D"/>
              </a:solidFill>
              <a:latin typeface="Microsoft Sans Serif"/>
              <a:cs typeface="Microsoft Sans Serif"/>
            </a:rPr>
            <a:t>E: hotel@hiexgent.be   |   www.hiexpress.com/gentbel</a:t>
          </a:r>
        </a:p>
        <a:p>
          <a:pPr algn="r" rtl="0">
            <a:defRPr sz="1000"/>
          </a:pPr>
          <a:r>
            <a:rPr lang="nl-BE" sz="800" b="0" i="0" u="none" strike="noStrike" baseline="0">
              <a:solidFill>
                <a:srgbClr val="8A8C8D"/>
              </a:solidFill>
              <a:latin typeface="Microsoft Sans Serif"/>
              <a:cs typeface="Microsoft Sans Serif"/>
            </a:rPr>
            <a:t>www.hiexgent.be</a:t>
          </a:r>
        </a:p>
        <a:p>
          <a:pPr algn="r" rtl="0">
            <a:defRPr sz="1000"/>
          </a:pPr>
          <a:endParaRPr lang="nl-BE" sz="800" b="0" i="0" u="none" strike="noStrike" baseline="0">
            <a:solidFill>
              <a:srgbClr val="8A8C8D"/>
            </a:solidFill>
            <a:latin typeface="Microsoft Sans Serif"/>
            <a:cs typeface="Microsoft Sans Serif"/>
          </a:endParaRPr>
        </a:p>
      </xdr:txBody>
    </xdr:sp>
    <xdr:clientData/>
  </xdr:twoCellAnchor>
  <xdr:twoCellAnchor>
    <xdr:from>
      <xdr:col>10</xdr:col>
      <xdr:colOff>19049</xdr:colOff>
      <xdr:row>0</xdr:row>
      <xdr:rowOff>0</xdr:rowOff>
    </xdr:from>
    <xdr:to>
      <xdr:col>10</xdr:col>
      <xdr:colOff>19050</xdr:colOff>
      <xdr:row>4</xdr:row>
      <xdr:rowOff>133350</xdr:rowOff>
    </xdr:to>
    <xdr:sp macro="" textlink="">
      <xdr:nvSpPr>
        <xdr:cNvPr id="2050" name="Line 2"/>
        <xdr:cNvSpPr>
          <a:spLocks noChangeShapeType="1"/>
        </xdr:cNvSpPr>
      </xdr:nvSpPr>
      <xdr:spPr bwMode="auto">
        <a:xfrm>
          <a:off x="5505449" y="0"/>
          <a:ext cx="1" cy="781050"/>
        </a:xfrm>
        <a:prstGeom prst="line">
          <a:avLst/>
        </a:prstGeom>
        <a:noFill/>
        <a:ln w="3175">
          <a:solidFill>
            <a:srgbClr val="6D6F71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hiexpress.com/gentbel" TargetMode="External"/><Relationship Id="rId1" Type="http://schemas.openxmlformats.org/officeDocument/2006/relationships/hyperlink" Target="mailto:reservations@hiexgent.be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Word-document1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V76"/>
  <sheetViews>
    <sheetView tabSelected="1" workbookViewId="0">
      <selection activeCell="A2" sqref="A2:L2"/>
    </sheetView>
  </sheetViews>
  <sheetFormatPr defaultRowHeight="12.75"/>
  <cols>
    <col min="1" max="1" width="22.28515625" style="1" customWidth="1"/>
    <col min="2" max="2" width="12.42578125" style="1" customWidth="1"/>
    <col min="3" max="3" width="12.42578125" style="1" bestFit="1" customWidth="1"/>
    <col min="4" max="4" width="12.42578125" style="1" customWidth="1"/>
    <col min="5" max="5" width="12.42578125" style="1" hidden="1" customWidth="1"/>
    <col min="6" max="6" width="8.140625" style="1" customWidth="1"/>
    <col min="7" max="7" width="4.140625" style="1" customWidth="1"/>
    <col min="8" max="8" width="11.5703125" style="1" customWidth="1"/>
    <col min="9" max="10" width="9.140625" style="1"/>
    <col min="11" max="11" width="10.7109375" style="1" bestFit="1" customWidth="1"/>
    <col min="12" max="12" width="6.140625" style="1" customWidth="1"/>
    <col min="13" max="22" width="9.140625" style="2"/>
    <col min="23" max="16384" width="9.140625" style="1"/>
  </cols>
  <sheetData>
    <row r="1" spans="1:12" ht="81" customHeight="1" thickBot="1"/>
    <row r="2" spans="1:12" ht="27" customHeight="1">
      <c r="A2" s="98" t="s">
        <v>80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100"/>
    </row>
    <row r="3" spans="1:12" ht="21" customHeight="1" thickBot="1">
      <c r="A3" s="101" t="s">
        <v>83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3"/>
    </row>
    <row r="5" spans="1:12">
      <c r="A5" s="3" t="s">
        <v>0</v>
      </c>
      <c r="B5" s="106"/>
      <c r="C5" s="106"/>
      <c r="D5" s="106"/>
      <c r="E5" s="41"/>
    </row>
    <row r="6" spans="1:12">
      <c r="A6" s="1" t="s">
        <v>7</v>
      </c>
      <c r="B6" s="107"/>
      <c r="C6" s="107"/>
      <c r="D6" s="107"/>
      <c r="E6" s="71"/>
      <c r="F6" s="13"/>
    </row>
    <row r="7" spans="1:12">
      <c r="A7" s="1" t="s">
        <v>1</v>
      </c>
      <c r="B7" s="104"/>
      <c r="C7" s="104"/>
      <c r="D7" s="104"/>
      <c r="E7" s="71"/>
      <c r="F7" s="13"/>
    </row>
    <row r="8" spans="1:12">
      <c r="A8" s="1" t="s">
        <v>2</v>
      </c>
      <c r="B8" s="104"/>
      <c r="C8" s="104"/>
      <c r="D8" s="104"/>
      <c r="E8" s="71"/>
      <c r="F8" s="13"/>
    </row>
    <row r="9" spans="1:12">
      <c r="A9" s="1" t="s">
        <v>3</v>
      </c>
      <c r="B9" s="104"/>
      <c r="C9" s="104"/>
      <c r="D9" s="104"/>
      <c r="E9" s="71"/>
      <c r="F9" s="13"/>
    </row>
    <row r="10" spans="1:12">
      <c r="A10" s="1" t="s">
        <v>4</v>
      </c>
      <c r="B10" s="104"/>
      <c r="C10" s="104"/>
      <c r="D10" s="104"/>
      <c r="E10" s="71"/>
      <c r="F10" s="13"/>
    </row>
    <row r="11" spans="1:12">
      <c r="A11" s="1" t="s">
        <v>8</v>
      </c>
      <c r="B11" s="104"/>
      <c r="C11" s="104"/>
      <c r="D11" s="104"/>
      <c r="E11" s="71"/>
      <c r="F11" s="13" t="s">
        <v>15</v>
      </c>
    </row>
    <row r="12" spans="1:12">
      <c r="A12" s="1" t="s">
        <v>9</v>
      </c>
      <c r="B12" s="104"/>
      <c r="C12" s="104"/>
      <c r="D12" s="104"/>
      <c r="E12" s="71"/>
      <c r="F12" s="13" t="s">
        <v>15</v>
      </c>
    </row>
    <row r="13" spans="1:12">
      <c r="A13" s="1" t="s">
        <v>5</v>
      </c>
      <c r="B13" s="105"/>
      <c r="C13" s="104"/>
      <c r="D13" s="104"/>
      <c r="E13" s="71"/>
      <c r="F13" s="13" t="s">
        <v>16</v>
      </c>
    </row>
    <row r="14" spans="1:12" ht="6.75" customHeight="1">
      <c r="B14" s="12"/>
      <c r="C14" s="12"/>
      <c r="D14" s="12"/>
      <c r="E14" s="42"/>
    </row>
    <row r="15" spans="1:12" ht="24" customHeight="1"/>
    <row r="16" spans="1:12" ht="6.75" customHeight="1">
      <c r="A16" s="4"/>
    </row>
    <row r="17" spans="1:12" ht="12.75" customHeight="1">
      <c r="A17" s="4" t="s">
        <v>81</v>
      </c>
    </row>
    <row r="18" spans="1:12" ht="12.75" customHeight="1">
      <c r="A18" s="35" t="s">
        <v>85</v>
      </c>
    </row>
    <row r="19" spans="1:12" ht="12.75" customHeight="1">
      <c r="A19" s="4" t="s">
        <v>82</v>
      </c>
    </row>
    <row r="20" spans="1:12" ht="6.75" customHeight="1">
      <c r="A20" s="4"/>
    </row>
    <row r="21" spans="1:12" ht="12.75" customHeight="1">
      <c r="A21" s="24" t="s">
        <v>33</v>
      </c>
      <c r="B21" s="29" t="s">
        <v>35</v>
      </c>
      <c r="C21" s="29" t="s">
        <v>36</v>
      </c>
      <c r="D21" s="29" t="s">
        <v>34</v>
      </c>
      <c r="E21" s="29" t="s">
        <v>58</v>
      </c>
      <c r="F21" s="30" t="s">
        <v>37</v>
      </c>
      <c r="G21" s="25"/>
      <c r="H21" s="10"/>
    </row>
    <row r="22" spans="1:12" ht="20.25" customHeight="1">
      <c r="A22" s="34">
        <v>42053</v>
      </c>
      <c r="B22" s="37">
        <v>0</v>
      </c>
      <c r="C22" s="38">
        <v>0</v>
      </c>
      <c r="D22" s="38">
        <v>0</v>
      </c>
      <c r="E22" s="38">
        <v>0</v>
      </c>
      <c r="F22" s="40">
        <f>SUM(IF(B22&gt;0,B22*90,0),IF(C22&gt;0,C22*90),IF(D22&gt;0,D22*115),IF(E22&gt;0,E22*145))</f>
        <v>0</v>
      </c>
      <c r="G22" s="26"/>
      <c r="H22" s="4" t="s">
        <v>38</v>
      </c>
      <c r="I22" s="1">
        <f>SUM(B22:E26)</f>
        <v>0</v>
      </c>
      <c r="J22" s="10" t="s">
        <v>17</v>
      </c>
      <c r="K22" s="10">
        <f>SUM(F22:F26)</f>
        <v>0</v>
      </c>
      <c r="L22" s="10" t="s">
        <v>18</v>
      </c>
    </row>
    <row r="23" spans="1:12" ht="20.25" customHeight="1">
      <c r="A23" s="34">
        <v>42054</v>
      </c>
      <c r="B23" s="39">
        <v>0</v>
      </c>
      <c r="C23" s="38">
        <v>0</v>
      </c>
      <c r="D23" s="38">
        <v>0</v>
      </c>
      <c r="E23" s="38">
        <v>0</v>
      </c>
      <c r="F23" s="40">
        <f>SUM(IF(B23&gt;0,B23*90,0),IF(C23&gt;0,C23*90),IF(D23&gt;0,D23*115),IF(E23&gt;0,E23*145))</f>
        <v>0</v>
      </c>
      <c r="G23" s="14"/>
      <c r="H23" s="28" t="s">
        <v>39</v>
      </c>
      <c r="I23" s="19">
        <f>(SUM(B22:B26)*1)+(SUM(C22:C26)*2)+(SUM(D22:D26)*3+(SUM(E22:E26)*4))</f>
        <v>0</v>
      </c>
      <c r="J23" s="31" t="s">
        <v>19</v>
      </c>
      <c r="K23" s="27">
        <f>I23*3</f>
        <v>0</v>
      </c>
      <c r="L23" s="10" t="s">
        <v>18</v>
      </c>
    </row>
    <row r="24" spans="1:12" ht="20.25" customHeight="1">
      <c r="A24" s="34">
        <v>42055</v>
      </c>
      <c r="B24" s="39">
        <v>0</v>
      </c>
      <c r="C24" s="38">
        <v>0</v>
      </c>
      <c r="D24" s="38">
        <v>0</v>
      </c>
      <c r="E24" s="38">
        <v>0</v>
      </c>
      <c r="F24" s="40">
        <f>SUM(IF(B24&gt;0,B24*90,0),IF(C24&gt;0,C24*90),IF(D24&gt;0,D24*115),IF(E24&gt;0,E24*145))</f>
        <v>0</v>
      </c>
      <c r="G24" s="14"/>
      <c r="H24" s="18"/>
      <c r="I24" s="20"/>
      <c r="J24" s="31" t="s">
        <v>22</v>
      </c>
      <c r="K24" s="27">
        <f>SUM(B52:B56)*22</f>
        <v>0</v>
      </c>
      <c r="L24" s="10" t="s">
        <v>18</v>
      </c>
    </row>
    <row r="25" spans="1:12" ht="20.25" customHeight="1">
      <c r="A25" s="34">
        <v>42056</v>
      </c>
      <c r="B25" s="39">
        <v>0</v>
      </c>
      <c r="C25" s="38">
        <v>0</v>
      </c>
      <c r="D25" s="38">
        <v>0</v>
      </c>
      <c r="E25" s="38">
        <v>0</v>
      </c>
      <c r="F25" s="40">
        <f>SUM(IF(B25&gt;0,B25*90,0),IF(C25&gt;0,C25*90),IF(D25&gt;0,D25*115),IF(E25&gt;0,E25*145))</f>
        <v>0</v>
      </c>
      <c r="G25" s="14"/>
      <c r="H25" s="18"/>
      <c r="I25" s="19"/>
      <c r="J25" s="32" t="s">
        <v>20</v>
      </c>
      <c r="K25" s="69">
        <f>SUM(K22:K24)</f>
        <v>0</v>
      </c>
      <c r="L25" s="69" t="s">
        <v>18</v>
      </c>
    </row>
    <row r="26" spans="1:12" ht="20.25" customHeight="1">
      <c r="A26" s="34">
        <v>42057</v>
      </c>
      <c r="B26" s="39">
        <v>0</v>
      </c>
      <c r="C26" s="38">
        <v>0</v>
      </c>
      <c r="D26" s="38">
        <v>0</v>
      </c>
      <c r="E26" s="38">
        <v>0</v>
      </c>
      <c r="F26" s="40">
        <f>SUM(IF(B26&gt;0,B26*90,0),IF(C26&gt;0,C26*90),IF(D26&gt;0,D26*115),IF(E26&gt;0,E26*125))</f>
        <v>0</v>
      </c>
      <c r="G26" s="14"/>
      <c r="H26" s="28"/>
      <c r="I26" s="17"/>
      <c r="J26" s="27"/>
      <c r="K26" s="27"/>
    </row>
    <row r="27" spans="1:12" ht="6.75" customHeight="1"/>
    <row r="28" spans="1:12" ht="6.75" customHeight="1"/>
    <row r="29" spans="1:12" ht="6.75" customHeight="1"/>
    <row r="30" spans="1:12" ht="12.75" customHeight="1">
      <c r="A30" s="33" t="s">
        <v>29</v>
      </c>
    </row>
    <row r="31" spans="1:12" ht="6.75" customHeight="1"/>
    <row r="32" spans="1:12" ht="17.25" customHeight="1">
      <c r="A32" s="6"/>
      <c r="B32" s="7">
        <v>1</v>
      </c>
      <c r="C32" s="97"/>
      <c r="D32" s="97"/>
      <c r="E32" s="97"/>
      <c r="F32" s="97"/>
      <c r="G32" s="97"/>
      <c r="H32" s="97"/>
      <c r="I32" s="97"/>
      <c r="J32" s="122" t="s">
        <v>84</v>
      </c>
    </row>
    <row r="33" spans="1:9" ht="17.25" customHeight="1">
      <c r="B33" s="7">
        <v>2</v>
      </c>
      <c r="C33" s="94"/>
      <c r="D33" s="94"/>
      <c r="E33" s="94"/>
      <c r="F33" s="94"/>
      <c r="G33" s="94"/>
      <c r="H33" s="94"/>
      <c r="I33" s="94"/>
    </row>
    <row r="34" spans="1:9" ht="17.25" customHeight="1">
      <c r="B34" s="7">
        <v>3</v>
      </c>
      <c r="C34" s="94"/>
      <c r="D34" s="94"/>
      <c r="E34" s="94"/>
      <c r="F34" s="94"/>
      <c r="G34" s="94"/>
      <c r="H34" s="94"/>
      <c r="I34" s="94"/>
    </row>
    <row r="35" spans="1:9" ht="17.25" customHeight="1">
      <c r="B35" s="7">
        <v>4</v>
      </c>
      <c r="C35" s="94"/>
      <c r="D35" s="94"/>
      <c r="E35" s="94"/>
      <c r="F35" s="94"/>
      <c r="G35" s="94"/>
      <c r="H35" s="94"/>
      <c r="I35" s="94"/>
    </row>
    <row r="36" spans="1:9" ht="17.25" customHeight="1">
      <c r="B36" s="7">
        <v>5</v>
      </c>
      <c r="C36" s="94"/>
      <c r="D36" s="94"/>
      <c r="E36" s="94"/>
      <c r="F36" s="94"/>
      <c r="G36" s="94"/>
      <c r="H36" s="94"/>
      <c r="I36" s="94"/>
    </row>
    <row r="37" spans="1:9" ht="17.25" customHeight="1">
      <c r="B37" s="7">
        <v>6</v>
      </c>
      <c r="C37" s="94"/>
      <c r="D37" s="94"/>
      <c r="E37" s="94"/>
      <c r="F37" s="94"/>
      <c r="G37" s="94"/>
      <c r="H37" s="94"/>
      <c r="I37" s="94"/>
    </row>
    <row r="38" spans="1:9" ht="15" customHeight="1">
      <c r="B38" s="7">
        <v>7</v>
      </c>
      <c r="C38" s="94"/>
      <c r="D38" s="94"/>
      <c r="E38" s="94"/>
      <c r="F38" s="94"/>
      <c r="G38" s="94"/>
      <c r="H38" s="94"/>
      <c r="I38" s="94"/>
    </row>
    <row r="39" spans="1:9" ht="15" customHeight="1">
      <c r="B39" s="7">
        <v>8</v>
      </c>
      <c r="C39" s="94"/>
      <c r="D39" s="94"/>
      <c r="E39" s="94"/>
      <c r="F39" s="94"/>
      <c r="G39" s="94"/>
      <c r="H39" s="94"/>
      <c r="I39" s="94"/>
    </row>
    <row r="40" spans="1:9" ht="15" customHeight="1">
      <c r="B40" s="7">
        <v>9</v>
      </c>
      <c r="C40" s="94"/>
      <c r="D40" s="94"/>
      <c r="E40" s="94"/>
      <c r="F40" s="94"/>
      <c r="G40" s="94"/>
      <c r="H40" s="94"/>
      <c r="I40" s="94"/>
    </row>
    <row r="41" spans="1:9">
      <c r="B41" s="7">
        <v>10</v>
      </c>
      <c r="C41" s="94"/>
      <c r="D41" s="94"/>
      <c r="E41" s="94"/>
      <c r="F41" s="94"/>
      <c r="G41" s="94"/>
      <c r="H41" s="94"/>
      <c r="I41" s="94"/>
    </row>
    <row r="42" spans="1:9">
      <c r="B42" s="7">
        <v>11</v>
      </c>
      <c r="C42" s="94"/>
      <c r="D42" s="94"/>
      <c r="E42" s="94"/>
      <c r="F42" s="94"/>
      <c r="G42" s="94"/>
      <c r="H42" s="94"/>
      <c r="I42" s="94"/>
    </row>
    <row r="43" spans="1:9">
      <c r="B43" s="7">
        <v>12</v>
      </c>
      <c r="C43" s="94"/>
      <c r="D43" s="94"/>
      <c r="E43" s="94"/>
      <c r="F43" s="94"/>
      <c r="G43" s="94"/>
      <c r="H43" s="94"/>
      <c r="I43" s="94"/>
    </row>
    <row r="44" spans="1:9">
      <c r="B44" s="7">
        <v>13</v>
      </c>
      <c r="C44" s="94"/>
      <c r="D44" s="94"/>
      <c r="E44" s="94"/>
      <c r="F44" s="94"/>
      <c r="G44" s="94"/>
      <c r="H44" s="94"/>
      <c r="I44" s="94"/>
    </row>
    <row r="45" spans="1:9">
      <c r="B45" s="7">
        <v>14</v>
      </c>
      <c r="C45" s="94"/>
      <c r="D45" s="94"/>
      <c r="E45" s="94"/>
      <c r="F45" s="94"/>
      <c r="G45" s="94"/>
      <c r="H45" s="94"/>
      <c r="I45" s="94"/>
    </row>
    <row r="46" spans="1:9">
      <c r="B46" s="8">
        <v>15</v>
      </c>
      <c r="C46" s="96"/>
      <c r="D46" s="96"/>
      <c r="E46" s="96"/>
      <c r="F46" s="96"/>
      <c r="G46" s="96"/>
      <c r="H46" s="96"/>
      <c r="I46" s="96"/>
    </row>
    <row r="47" spans="1:9">
      <c r="B47" s="8"/>
      <c r="C47" s="95"/>
      <c r="D47" s="95"/>
      <c r="E47" s="95"/>
      <c r="F47" s="95"/>
      <c r="G47" s="95"/>
      <c r="H47" s="95"/>
      <c r="I47" s="95"/>
    </row>
    <row r="48" spans="1:9">
      <c r="A48" s="3" t="s">
        <v>21</v>
      </c>
      <c r="B48" s="8"/>
      <c r="C48" s="95"/>
      <c r="D48" s="95"/>
      <c r="E48" s="95"/>
      <c r="F48" s="95"/>
      <c r="G48" s="95"/>
      <c r="H48" s="95"/>
      <c r="I48" s="95"/>
    </row>
    <row r="49" spans="1:11">
      <c r="A49" s="1" t="s">
        <v>27</v>
      </c>
      <c r="B49" s="8"/>
    </row>
    <row r="50" spans="1:11">
      <c r="A50" s="1" t="s">
        <v>26</v>
      </c>
      <c r="B50" s="8"/>
    </row>
    <row r="51" spans="1:11">
      <c r="A51" s="5" t="s">
        <v>24</v>
      </c>
      <c r="B51" s="16" t="s">
        <v>25</v>
      </c>
      <c r="C51" s="16"/>
      <c r="D51" s="16" t="s">
        <v>23</v>
      </c>
      <c r="E51" s="16"/>
      <c r="F51" s="15"/>
      <c r="G51" s="15"/>
      <c r="H51" s="15"/>
      <c r="I51" s="15"/>
      <c r="J51" s="15"/>
      <c r="K51" s="15"/>
    </row>
    <row r="52" spans="1:11">
      <c r="A52" s="23">
        <v>42053</v>
      </c>
      <c r="B52" s="36">
        <v>0</v>
      </c>
      <c r="C52" s="15"/>
      <c r="D52" s="93"/>
      <c r="E52" s="93"/>
      <c r="F52" s="93"/>
      <c r="G52" s="93"/>
      <c r="H52" s="93"/>
      <c r="I52" s="93"/>
      <c r="J52" s="15"/>
      <c r="K52" s="15"/>
    </row>
    <row r="53" spans="1:11">
      <c r="A53" s="23">
        <v>42054</v>
      </c>
      <c r="B53" s="36">
        <v>0</v>
      </c>
      <c r="C53" s="15"/>
      <c r="D53" s="93"/>
      <c r="E53" s="93"/>
      <c r="F53" s="93"/>
      <c r="G53" s="93"/>
      <c r="H53" s="93"/>
      <c r="I53" s="93"/>
      <c r="J53" s="15"/>
      <c r="K53" s="15"/>
    </row>
    <row r="54" spans="1:11">
      <c r="A54" s="23">
        <v>42055</v>
      </c>
      <c r="B54" s="36">
        <v>0</v>
      </c>
      <c r="C54" s="15"/>
      <c r="D54" s="93"/>
      <c r="E54" s="93"/>
      <c r="F54" s="93"/>
      <c r="G54" s="93"/>
      <c r="H54" s="93"/>
      <c r="I54" s="93"/>
      <c r="J54" s="15"/>
      <c r="K54" s="15"/>
    </row>
    <row r="55" spans="1:11">
      <c r="A55" s="23">
        <v>42056</v>
      </c>
      <c r="B55" s="36">
        <v>0</v>
      </c>
      <c r="C55" s="15"/>
      <c r="D55" s="93"/>
      <c r="E55" s="93"/>
      <c r="F55" s="93"/>
      <c r="G55" s="93"/>
      <c r="H55" s="93"/>
      <c r="I55" s="93"/>
      <c r="J55" s="15"/>
      <c r="K55" s="15"/>
    </row>
    <row r="56" spans="1:11">
      <c r="A56" s="23">
        <v>42057</v>
      </c>
      <c r="B56" s="36">
        <v>0</v>
      </c>
      <c r="C56" s="15"/>
      <c r="D56" s="93"/>
      <c r="E56" s="93"/>
      <c r="F56" s="93"/>
      <c r="G56" s="93"/>
      <c r="H56" s="93"/>
      <c r="I56" s="93"/>
      <c r="J56" s="15"/>
      <c r="K56" s="15"/>
    </row>
    <row r="57" spans="1:11">
      <c r="A57" s="15"/>
      <c r="B57" s="15"/>
      <c r="C57" s="15"/>
      <c r="D57" s="93"/>
      <c r="E57" s="93"/>
      <c r="F57" s="93"/>
      <c r="G57" s="93"/>
      <c r="H57" s="93"/>
      <c r="I57" s="93"/>
      <c r="J57" s="15"/>
      <c r="K57" s="15"/>
    </row>
    <row r="58" spans="1:11">
      <c r="A58" s="3" t="s">
        <v>10</v>
      </c>
      <c r="B58" s="8"/>
      <c r="C58" s="9"/>
      <c r="D58" s="9"/>
      <c r="E58" s="42"/>
      <c r="F58" s="9"/>
      <c r="G58" s="9"/>
      <c r="H58" s="9"/>
      <c r="I58" s="9"/>
    </row>
    <row r="59" spans="1:11">
      <c r="A59" s="10" t="s">
        <v>11</v>
      </c>
      <c r="B59" s="8"/>
      <c r="C59" s="9"/>
      <c r="D59" s="9"/>
      <c r="E59" s="42"/>
      <c r="F59" s="9"/>
      <c r="G59" s="9"/>
      <c r="H59" s="9"/>
      <c r="I59" s="9"/>
    </row>
    <row r="60" spans="1:11">
      <c r="A60" s="10" t="s">
        <v>12</v>
      </c>
      <c r="B60" s="8"/>
      <c r="C60" s="9"/>
      <c r="D60" s="9"/>
      <c r="E60" s="42"/>
      <c r="F60" s="9"/>
      <c r="G60" s="9"/>
      <c r="H60" s="9"/>
      <c r="I60" s="9"/>
    </row>
    <row r="61" spans="1:11">
      <c r="A61" s="10" t="s">
        <v>14</v>
      </c>
      <c r="B61" s="8"/>
      <c r="C61" s="9"/>
      <c r="D61" s="9"/>
      <c r="E61" s="42"/>
      <c r="F61" s="9"/>
      <c r="G61" s="9"/>
      <c r="H61" s="9"/>
      <c r="I61" s="9"/>
    </row>
    <row r="62" spans="1:11">
      <c r="A62" s="10" t="s">
        <v>28</v>
      </c>
      <c r="B62" s="8"/>
      <c r="C62" s="9"/>
      <c r="D62" s="9"/>
      <c r="E62" s="42"/>
      <c r="F62" s="9"/>
      <c r="G62" s="9"/>
      <c r="H62" s="9"/>
      <c r="I62" s="9"/>
    </row>
    <row r="63" spans="1:11">
      <c r="A63" s="21" t="s">
        <v>13</v>
      </c>
      <c r="B63" s="8"/>
      <c r="C63" s="9"/>
      <c r="D63" s="9"/>
      <c r="E63" s="42"/>
      <c r="F63" s="9"/>
      <c r="G63" s="9"/>
      <c r="H63" s="9"/>
      <c r="I63" s="9"/>
    </row>
    <row r="65" spans="1:11">
      <c r="A65" s="3" t="s">
        <v>6</v>
      </c>
    </row>
    <row r="66" spans="1:1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22"/>
    </row>
    <row r="67" spans="1:1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22"/>
    </row>
    <row r="68" spans="1:1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22"/>
    </row>
    <row r="69" spans="1:1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22"/>
    </row>
    <row r="70" spans="1:1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22"/>
    </row>
    <row r="71" spans="1:1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22"/>
    </row>
    <row r="73" spans="1:11" ht="19.5">
      <c r="A73" s="11" t="s">
        <v>32</v>
      </c>
    </row>
    <row r="75" spans="1:11">
      <c r="A75" s="1" t="s">
        <v>30</v>
      </c>
    </row>
    <row r="76" spans="1:11">
      <c r="A76" s="1" t="s">
        <v>31</v>
      </c>
    </row>
  </sheetData>
  <mergeCells count="30">
    <mergeCell ref="C41:I41"/>
    <mergeCell ref="C32:I32"/>
    <mergeCell ref="C33:I33"/>
    <mergeCell ref="A2:L2"/>
    <mergeCell ref="A3:L3"/>
    <mergeCell ref="B12:D12"/>
    <mergeCell ref="B13:D13"/>
    <mergeCell ref="B5:D5"/>
    <mergeCell ref="B6:D6"/>
    <mergeCell ref="B7:D7"/>
    <mergeCell ref="B11:D11"/>
    <mergeCell ref="B8:D8"/>
    <mergeCell ref="B9:D9"/>
    <mergeCell ref="B10:D10"/>
    <mergeCell ref="A66:J71"/>
    <mergeCell ref="C42:I42"/>
    <mergeCell ref="D52:I57"/>
    <mergeCell ref="C34:I34"/>
    <mergeCell ref="C37:I37"/>
    <mergeCell ref="C38:I38"/>
    <mergeCell ref="C39:I39"/>
    <mergeCell ref="C48:I48"/>
    <mergeCell ref="C44:I44"/>
    <mergeCell ref="C45:I45"/>
    <mergeCell ref="C46:I46"/>
    <mergeCell ref="C47:I47"/>
    <mergeCell ref="C40:I40"/>
    <mergeCell ref="C35:I35"/>
    <mergeCell ref="C43:I43"/>
    <mergeCell ref="C36:I36"/>
  </mergeCells>
  <phoneticPr fontId="3" type="noConversion"/>
  <printOptions horizontalCentered="1"/>
  <pageMargins left="0.15748031496062992" right="0.74803149606299213" top="0.19685039370078741" bottom="0.47" header="0.51181102362204722" footer="0.34"/>
  <pageSetup paperSize="9" scale="74" orientation="portrait" horizontalDpi="1200" verticalDpi="12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1"/>
  <sheetViews>
    <sheetView workbookViewId="0">
      <selection activeCell="B45" sqref="B45"/>
    </sheetView>
  </sheetViews>
  <sheetFormatPr defaultRowHeight="15"/>
  <cols>
    <col min="1" max="1" width="11.7109375" style="44" customWidth="1"/>
    <col min="2" max="2" width="47.7109375" style="44" customWidth="1"/>
    <col min="3" max="3" width="14.85546875" style="44" customWidth="1"/>
    <col min="4" max="4" width="13.85546875" style="44" customWidth="1"/>
    <col min="5" max="16384" width="9.140625" style="44"/>
  </cols>
  <sheetData>
    <row r="1" spans="1:7">
      <c r="A1" s="45"/>
      <c r="B1" s="45"/>
      <c r="C1" s="45"/>
      <c r="D1" s="45"/>
      <c r="E1" s="45"/>
      <c r="F1" s="45"/>
      <c r="G1" s="45"/>
    </row>
    <row r="2" spans="1:7" ht="15.75">
      <c r="A2" s="60" t="s">
        <v>40</v>
      </c>
      <c r="B2" s="46"/>
      <c r="C2" s="45"/>
      <c r="D2" s="43" t="s">
        <v>41</v>
      </c>
      <c r="F2" s="46"/>
      <c r="G2" s="46"/>
    </row>
    <row r="3" spans="1:7" ht="15.75">
      <c r="A3" s="46" t="s">
        <v>42</v>
      </c>
      <c r="B3" s="46"/>
      <c r="C3" s="46"/>
      <c r="D3" s="43" t="s">
        <v>43</v>
      </c>
      <c r="E3" s="46"/>
      <c r="F3" s="46"/>
      <c r="G3" s="46"/>
    </row>
    <row r="4" spans="1:7" ht="15.75">
      <c r="A4" s="46" t="s">
        <v>44</v>
      </c>
      <c r="B4" s="46"/>
      <c r="C4" s="46"/>
      <c r="D4" s="43" t="s">
        <v>45</v>
      </c>
      <c r="E4" s="46"/>
      <c r="F4" s="46"/>
      <c r="G4" s="46"/>
    </row>
    <row r="5" spans="1:7" ht="15.75">
      <c r="A5" s="46" t="s">
        <v>46</v>
      </c>
      <c r="B5" s="46"/>
      <c r="C5" s="46"/>
      <c r="D5" s="43" t="s">
        <v>47</v>
      </c>
      <c r="E5" s="46"/>
      <c r="F5" s="46"/>
      <c r="G5" s="46"/>
    </row>
    <row r="6" spans="1:7" ht="15.75">
      <c r="A6" s="62" t="s">
        <v>48</v>
      </c>
      <c r="B6" s="46"/>
      <c r="C6" s="45"/>
      <c r="D6" s="45"/>
      <c r="E6" s="45"/>
      <c r="F6" s="45"/>
      <c r="G6" s="45"/>
    </row>
    <row r="7" spans="1:7" ht="15.75">
      <c r="A7" s="62" t="s">
        <v>49</v>
      </c>
      <c r="B7" s="46"/>
      <c r="C7" s="45"/>
      <c r="D7" s="45"/>
      <c r="E7" s="45"/>
      <c r="F7" s="46"/>
      <c r="G7" s="45"/>
    </row>
    <row r="8" spans="1:7" ht="15.75">
      <c r="A8" s="46"/>
      <c r="B8" s="46"/>
      <c r="C8" s="45"/>
      <c r="D8" s="65"/>
      <c r="E8" s="45"/>
      <c r="F8" s="46"/>
      <c r="G8" s="45"/>
    </row>
    <row r="9" spans="1:7" ht="15" customHeight="1">
      <c r="A9" s="61"/>
      <c r="B9" s="61"/>
      <c r="C9" s="61"/>
      <c r="D9" s="45"/>
      <c r="E9" s="61"/>
      <c r="F9" s="61"/>
      <c r="G9" s="61"/>
    </row>
    <row r="10" spans="1:7" ht="15" customHeight="1">
      <c r="A10" s="108" t="s">
        <v>50</v>
      </c>
      <c r="B10" s="108"/>
      <c r="C10" s="108"/>
      <c r="D10" s="45"/>
      <c r="E10" s="61"/>
      <c r="F10" s="61"/>
      <c r="G10" s="61"/>
    </row>
    <row r="11" spans="1:7" ht="15" customHeight="1">
      <c r="A11" s="108"/>
      <c r="B11" s="108"/>
      <c r="C11" s="108"/>
      <c r="D11" s="45"/>
      <c r="E11" s="61"/>
      <c r="F11" s="61"/>
      <c r="G11" s="61"/>
    </row>
    <row r="12" spans="1:7" ht="15.75">
      <c r="A12" s="66">
        <f>Reservations!B6</f>
        <v>0</v>
      </c>
      <c r="B12" s="46"/>
      <c r="C12" s="64"/>
      <c r="D12" s="64"/>
      <c r="E12" s="45"/>
      <c r="F12" s="45"/>
      <c r="G12" s="45"/>
    </row>
    <row r="13" spans="1:7" ht="15.75">
      <c r="A13" s="67">
        <f>Reservations!B7</f>
        <v>0</v>
      </c>
      <c r="B13" s="46"/>
      <c r="C13" s="64"/>
      <c r="D13" s="64"/>
      <c r="E13" s="45"/>
      <c r="F13" s="45"/>
      <c r="G13" s="45"/>
    </row>
    <row r="14" spans="1:7" ht="15.75">
      <c r="A14" s="67">
        <f>Reservations!B8</f>
        <v>0</v>
      </c>
      <c r="B14" s="46"/>
      <c r="C14" s="63"/>
      <c r="D14" s="63"/>
      <c r="E14" s="45"/>
      <c r="F14" s="45"/>
      <c r="G14" s="45"/>
    </row>
    <row r="15" spans="1:7" ht="15.75">
      <c r="A15" s="67">
        <f>Reservations!B9</f>
        <v>0</v>
      </c>
      <c r="B15" s="46"/>
      <c r="C15" s="46"/>
      <c r="D15" s="46"/>
      <c r="E15" s="45"/>
      <c r="F15" s="45"/>
      <c r="G15" s="45"/>
    </row>
    <row r="16" spans="1:7" ht="15.75">
      <c r="A16" s="67">
        <f>Reservations!B10</f>
        <v>0</v>
      </c>
      <c r="B16" s="46"/>
      <c r="C16" s="46"/>
      <c r="D16" s="46"/>
      <c r="E16" s="45"/>
      <c r="F16" s="45"/>
      <c r="G16" s="45"/>
    </row>
    <row r="17" spans="1:7" ht="15.75">
      <c r="A17" s="67"/>
      <c r="B17" s="68"/>
      <c r="C17" s="46"/>
      <c r="D17" s="46"/>
      <c r="E17" s="45"/>
      <c r="F17" s="45"/>
      <c r="G17" s="45"/>
    </row>
    <row r="18" spans="1:7" ht="15.75">
      <c r="A18" s="45"/>
      <c r="B18" s="45"/>
      <c r="C18" s="45"/>
      <c r="D18" s="46"/>
      <c r="E18" s="45"/>
      <c r="F18" s="45"/>
      <c r="G18" s="45"/>
    </row>
    <row r="19" spans="1:7" ht="15.75">
      <c r="A19" s="45"/>
      <c r="B19" s="45"/>
      <c r="C19" s="45"/>
      <c r="D19" s="46"/>
      <c r="E19" s="45"/>
      <c r="F19" s="45"/>
      <c r="G19" s="45"/>
    </row>
    <row r="20" spans="1:7" ht="15.75">
      <c r="A20" s="58" t="s">
        <v>51</v>
      </c>
      <c r="B20" s="59" t="s">
        <v>52</v>
      </c>
      <c r="C20" s="58" t="s">
        <v>53</v>
      </c>
      <c r="D20" s="46"/>
      <c r="E20" s="45"/>
      <c r="F20" s="45"/>
      <c r="G20" s="45"/>
    </row>
    <row r="21" spans="1:7" ht="15.75">
      <c r="A21" s="57">
        <f>Reservations!A22</f>
        <v>42053</v>
      </c>
      <c r="B21" s="56" t="s">
        <v>56</v>
      </c>
      <c r="C21" s="55">
        <f>Reservations!F22</f>
        <v>0</v>
      </c>
      <c r="D21" s="46"/>
      <c r="E21" s="45"/>
      <c r="F21" s="45"/>
      <c r="G21" s="45"/>
    </row>
    <row r="22" spans="1:7" ht="15.75">
      <c r="A22" s="53">
        <f>Reservations!A23</f>
        <v>42054</v>
      </c>
      <c r="B22" s="52" t="s">
        <v>56</v>
      </c>
      <c r="C22" s="51">
        <f>Reservations!F23</f>
        <v>0</v>
      </c>
      <c r="D22" s="46"/>
      <c r="E22" s="45"/>
      <c r="F22" s="45"/>
      <c r="G22" s="45"/>
    </row>
    <row r="23" spans="1:7" ht="15.75">
      <c r="A23" s="53">
        <f>Reservations!A24</f>
        <v>42055</v>
      </c>
      <c r="B23" s="52" t="s">
        <v>56</v>
      </c>
      <c r="C23" s="51">
        <f>Reservations!F24</f>
        <v>0</v>
      </c>
      <c r="D23" s="46"/>
      <c r="E23" s="45"/>
      <c r="F23" s="45"/>
      <c r="G23" s="45"/>
    </row>
    <row r="24" spans="1:7" ht="15.75">
      <c r="A24" s="53">
        <f>Reservations!A25</f>
        <v>42056</v>
      </c>
      <c r="B24" s="52" t="s">
        <v>56</v>
      </c>
      <c r="C24" s="51">
        <f>Reservations!F25</f>
        <v>0</v>
      </c>
      <c r="D24" s="46"/>
      <c r="E24" s="45"/>
      <c r="F24" s="45"/>
      <c r="G24" s="45"/>
    </row>
    <row r="25" spans="1:7" ht="15.75">
      <c r="A25" s="53">
        <f>Reservations!A26</f>
        <v>42057</v>
      </c>
      <c r="B25" s="52" t="s">
        <v>56</v>
      </c>
      <c r="C25" s="51">
        <f>Reservations!F26</f>
        <v>0</v>
      </c>
      <c r="D25" s="46"/>
      <c r="E25" s="45"/>
      <c r="F25" s="45"/>
      <c r="G25" s="45"/>
    </row>
    <row r="26" spans="1:7" ht="15.75">
      <c r="A26" s="53">
        <f>Reservations!A22</f>
        <v>42053</v>
      </c>
      <c r="B26" s="52" t="s">
        <v>54</v>
      </c>
      <c r="C26" s="51">
        <f>SUM(Reservations!B22*1+Reservations!C22*2+ Reservations!D22*3+Reservations!E22*4)*2.5</f>
        <v>0</v>
      </c>
      <c r="D26" s="46"/>
      <c r="E26" s="45"/>
      <c r="F26" s="45"/>
      <c r="G26" s="45"/>
    </row>
    <row r="27" spans="1:7" ht="15.75">
      <c r="A27" s="53">
        <f>Reservations!A23</f>
        <v>42054</v>
      </c>
      <c r="B27" s="52" t="s">
        <v>54</v>
      </c>
      <c r="C27" s="51">
        <f>SUM(Reservations!B23*1+Reservations!C23*2+ Reservations!D23*3+Reservations!E23*4)*2.5</f>
        <v>0</v>
      </c>
      <c r="D27" s="46"/>
      <c r="E27" s="45"/>
      <c r="F27" s="45"/>
      <c r="G27" s="45"/>
    </row>
    <row r="28" spans="1:7" ht="15.75" customHeight="1">
      <c r="A28" s="53">
        <f>Reservations!A24</f>
        <v>42055</v>
      </c>
      <c r="B28" s="52" t="s">
        <v>54</v>
      </c>
      <c r="C28" s="51">
        <f>SUM(Reservations!B24*1+Reservations!C24*2+ Reservations!D24*3+Reservations!E24*4)*2.5</f>
        <v>0</v>
      </c>
      <c r="D28" s="54"/>
      <c r="E28" s="45"/>
      <c r="F28" s="45"/>
      <c r="G28" s="45"/>
    </row>
    <row r="29" spans="1:7" ht="15.75" customHeight="1">
      <c r="A29" s="53">
        <f>Reservations!A25</f>
        <v>42056</v>
      </c>
      <c r="B29" s="52" t="s">
        <v>54</v>
      </c>
      <c r="C29" s="51">
        <f>SUM(Reservations!B25*1+Reservations!C25*2+ Reservations!D25*3+Reservations!E25*4)*2.5</f>
        <v>0</v>
      </c>
      <c r="D29" s="54"/>
      <c r="E29" s="45"/>
      <c r="F29" s="45"/>
      <c r="G29" s="45"/>
    </row>
    <row r="30" spans="1:7" ht="15.75" customHeight="1">
      <c r="A30" s="53">
        <f>Reservations!A26</f>
        <v>42057</v>
      </c>
      <c r="B30" s="52" t="s">
        <v>54</v>
      </c>
      <c r="C30" s="51">
        <f>SUM(Reservations!B26*1+Reservations!C26*2+ Reservations!D26*3+Reservations!E26*4)*2.5</f>
        <v>0</v>
      </c>
      <c r="D30" s="54"/>
      <c r="E30" s="45"/>
      <c r="F30" s="45"/>
      <c r="G30" s="45"/>
    </row>
    <row r="31" spans="1:7" ht="15.75">
      <c r="A31" s="53">
        <f>Reservations!A52</f>
        <v>42053</v>
      </c>
      <c r="B31" s="52" t="s">
        <v>57</v>
      </c>
      <c r="C31" s="51">
        <f>Reservations!B52*22</f>
        <v>0</v>
      </c>
      <c r="D31" s="45"/>
      <c r="E31" s="45"/>
      <c r="F31" s="45"/>
      <c r="G31" s="45"/>
    </row>
    <row r="32" spans="1:7" ht="15.75">
      <c r="A32" s="53">
        <f>Reservations!A53</f>
        <v>42054</v>
      </c>
      <c r="B32" s="52" t="str">
        <f>B31</f>
        <v xml:space="preserve">Meals </v>
      </c>
      <c r="C32" s="51">
        <f>Reservations!B53*22</f>
        <v>0</v>
      </c>
      <c r="D32" s="45"/>
      <c r="E32" s="45"/>
      <c r="F32" s="45"/>
      <c r="G32" s="45"/>
    </row>
    <row r="33" spans="1:7" ht="15.75">
      <c r="A33" s="53">
        <f>Reservations!A54</f>
        <v>42055</v>
      </c>
      <c r="B33" s="52" t="str">
        <f>B32</f>
        <v xml:space="preserve">Meals </v>
      </c>
      <c r="C33" s="51">
        <f>Reservations!B54*22</f>
        <v>0</v>
      </c>
      <c r="D33" s="45"/>
      <c r="E33" s="45"/>
      <c r="F33" s="45"/>
      <c r="G33" s="45"/>
    </row>
    <row r="34" spans="1:7" ht="15.75">
      <c r="A34" s="53">
        <f>Reservations!A55</f>
        <v>42056</v>
      </c>
      <c r="B34" s="52" t="str">
        <f>B33</f>
        <v xml:space="preserve">Meals </v>
      </c>
      <c r="C34" s="51">
        <f>Reservations!B55*22</f>
        <v>0</v>
      </c>
      <c r="D34" s="45"/>
      <c r="E34" s="45"/>
      <c r="F34" s="45"/>
      <c r="G34" s="45"/>
    </row>
    <row r="35" spans="1:7" ht="15.75">
      <c r="A35" s="53">
        <f>Reservations!A56</f>
        <v>42057</v>
      </c>
      <c r="B35" s="52" t="str">
        <f>B34</f>
        <v xml:space="preserve">Meals </v>
      </c>
      <c r="C35" s="51">
        <f>Reservations!B56*22</f>
        <v>0</v>
      </c>
      <c r="D35" s="45"/>
      <c r="E35" s="45"/>
      <c r="F35" s="45"/>
      <c r="G35" s="45"/>
    </row>
    <row r="36" spans="1:7" ht="15.75">
      <c r="A36" s="50"/>
      <c r="B36" s="49"/>
      <c r="C36" s="51">
        <f>Reservations!B57*22</f>
        <v>0</v>
      </c>
      <c r="D36" s="45"/>
      <c r="E36" s="45"/>
      <c r="F36" s="45"/>
      <c r="G36" s="45"/>
    </row>
    <row r="37" spans="1:7" ht="15.75">
      <c r="A37" s="47"/>
      <c r="B37" s="70" t="s">
        <v>55</v>
      </c>
      <c r="C37" s="48">
        <f>SUM(C21:C36)</f>
        <v>0</v>
      </c>
      <c r="D37" s="45"/>
      <c r="E37" s="45"/>
      <c r="F37" s="45"/>
      <c r="G37" s="45"/>
    </row>
    <row r="38" spans="1:7" ht="15.75">
      <c r="A38" s="47"/>
      <c r="B38" s="46"/>
      <c r="C38" s="46"/>
      <c r="D38" s="45"/>
      <c r="E38" s="45"/>
      <c r="F38" s="45"/>
      <c r="G38" s="45"/>
    </row>
    <row r="39" spans="1:7">
      <c r="A39" s="45"/>
      <c r="B39" s="45"/>
      <c r="C39" s="45"/>
      <c r="D39" s="45"/>
      <c r="E39" s="45"/>
      <c r="F39" s="45"/>
      <c r="G39" s="45"/>
    </row>
    <row r="40" spans="1:7">
      <c r="A40" s="45"/>
      <c r="B40" s="45"/>
      <c r="C40" s="45"/>
      <c r="D40" s="45"/>
      <c r="E40" s="45"/>
      <c r="F40" s="45"/>
      <c r="G40" s="45"/>
    </row>
    <row r="41" spans="1:7">
      <c r="A41" s="45"/>
      <c r="B41" s="45"/>
      <c r="C41" s="45"/>
      <c r="D41" s="45"/>
      <c r="E41" s="45"/>
      <c r="F41" s="45"/>
      <c r="G41" s="45"/>
    </row>
    <row r="42" spans="1:7">
      <c r="A42" s="45"/>
      <c r="B42" s="45"/>
      <c r="C42" s="45"/>
      <c r="D42" s="45"/>
      <c r="E42" s="45"/>
      <c r="F42" s="45"/>
      <c r="G42" s="45"/>
    </row>
    <row r="43" spans="1:7">
      <c r="A43" s="45"/>
      <c r="B43" s="45"/>
      <c r="C43" s="45"/>
      <c r="D43" s="45"/>
      <c r="E43" s="45"/>
      <c r="F43" s="45"/>
      <c r="G43" s="45"/>
    </row>
    <row r="44" spans="1:7">
      <c r="A44" s="45"/>
      <c r="B44" s="45"/>
      <c r="C44" s="45"/>
      <c r="D44" s="45"/>
      <c r="E44" s="45"/>
      <c r="F44" s="45"/>
      <c r="G44" s="45"/>
    </row>
    <row r="45" spans="1:7">
      <c r="A45" s="45"/>
      <c r="B45" s="45"/>
      <c r="C45" s="45"/>
      <c r="D45" s="45"/>
      <c r="E45" s="45"/>
      <c r="F45" s="45"/>
      <c r="G45" s="45"/>
    </row>
    <row r="46" spans="1:7">
      <c r="A46" s="45"/>
      <c r="B46" s="45"/>
      <c r="C46" s="45"/>
      <c r="D46" s="45"/>
      <c r="E46" s="45"/>
      <c r="F46" s="45"/>
      <c r="G46" s="45"/>
    </row>
    <row r="47" spans="1:7">
      <c r="A47" s="45"/>
      <c r="B47" s="45"/>
      <c r="C47" s="45"/>
      <c r="D47" s="45"/>
      <c r="E47" s="45"/>
      <c r="F47" s="45"/>
      <c r="G47" s="45"/>
    </row>
    <row r="48" spans="1:7">
      <c r="A48" s="45"/>
      <c r="B48" s="45"/>
      <c r="C48" s="45"/>
      <c r="D48" s="45"/>
      <c r="E48" s="45"/>
      <c r="F48" s="45"/>
      <c r="G48" s="45"/>
    </row>
    <row r="49" spans="1:7">
      <c r="A49" s="45"/>
      <c r="B49" s="45"/>
      <c r="C49" s="45"/>
      <c r="D49" s="45"/>
      <c r="E49" s="45"/>
      <c r="F49" s="45"/>
      <c r="G49" s="45"/>
    </row>
    <row r="50" spans="1:7">
      <c r="A50" s="45"/>
      <c r="B50" s="45"/>
      <c r="C50" s="45"/>
      <c r="D50" s="45"/>
      <c r="E50" s="45"/>
      <c r="F50" s="45"/>
      <c r="G50" s="45"/>
    </row>
    <row r="51" spans="1:7">
      <c r="A51" s="45"/>
      <c r="B51" s="45"/>
      <c r="C51" s="45"/>
      <c r="D51" s="45"/>
      <c r="E51" s="45"/>
      <c r="F51" s="45"/>
      <c r="G51" s="45"/>
    </row>
  </sheetData>
  <dataConsolidate/>
  <mergeCells count="1">
    <mergeCell ref="A10:C11"/>
  </mergeCells>
  <conditionalFormatting sqref="C21:C36">
    <cfRule type="cellIs" dxfId="1" priority="1" operator="lessThan">
      <formula>0</formula>
    </cfRule>
  </conditionalFormatting>
  <conditionalFormatting sqref="C21:C36">
    <cfRule type="cellIs" dxfId="0" priority="2" operator="equal">
      <formula>0</formula>
    </cfRule>
  </conditionalFormatting>
  <hyperlinks>
    <hyperlink ref="A6" r:id="rId1"/>
    <hyperlink ref="A7" r:id="rId2"/>
  </hyperlinks>
  <pageMargins left="0.70866141732283472" right="0.70866141732283472" top="0.74803149606299213" bottom="0.74803149606299213" header="0.31496062992125984" footer="0.31496062992125984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7:L34"/>
  <sheetViews>
    <sheetView workbookViewId="0">
      <selection activeCell="E24" sqref="E24:E28"/>
    </sheetView>
  </sheetViews>
  <sheetFormatPr defaultRowHeight="12.75"/>
  <cols>
    <col min="1" max="2" width="9.140625" style="72"/>
    <col min="3" max="3" width="14.140625" style="72" customWidth="1"/>
    <col min="4" max="4" width="4.7109375" style="72" customWidth="1"/>
    <col min="5" max="5" width="6.7109375" style="72" customWidth="1"/>
    <col min="6" max="6" width="4.7109375" style="72" customWidth="1"/>
    <col min="7" max="7" width="6.7109375" style="72" customWidth="1"/>
    <col min="8" max="8" width="4.7109375" style="72" customWidth="1"/>
    <col min="9" max="9" width="6.7109375" style="72" customWidth="1"/>
    <col min="10" max="10" width="4.7109375" style="72" customWidth="1"/>
    <col min="11" max="16384" width="9.140625" style="72"/>
  </cols>
  <sheetData>
    <row r="7" spans="1:12">
      <c r="A7" s="77" t="s">
        <v>59</v>
      </c>
      <c r="B7" s="88"/>
      <c r="C7" s="110">
        <f>Reservations!B6</f>
        <v>0</v>
      </c>
      <c r="D7" s="111"/>
      <c r="E7" s="111"/>
      <c r="F7" s="111"/>
      <c r="G7" s="111"/>
      <c r="H7" s="111"/>
      <c r="I7" s="111"/>
      <c r="J7" s="111"/>
      <c r="K7" s="111"/>
      <c r="L7" s="112"/>
    </row>
    <row r="8" spans="1:12">
      <c r="A8" s="78" t="s">
        <v>65</v>
      </c>
      <c r="B8" s="89"/>
      <c r="C8" s="113">
        <f>Reservations!B7</f>
        <v>0</v>
      </c>
      <c r="D8" s="114"/>
      <c r="E8" s="114"/>
      <c r="F8" s="114"/>
      <c r="G8" s="114"/>
      <c r="H8" s="114"/>
      <c r="I8" s="114"/>
      <c r="J8" s="114"/>
      <c r="K8" s="114"/>
      <c r="L8" s="115"/>
    </row>
    <row r="9" spans="1:12">
      <c r="A9" s="73" t="s">
        <v>60</v>
      </c>
      <c r="B9" s="90"/>
      <c r="C9" s="74">
        <f>Reservations!B13</f>
        <v>0</v>
      </c>
      <c r="D9" s="75"/>
      <c r="E9" s="75"/>
      <c r="F9" s="75"/>
      <c r="G9" s="75"/>
      <c r="H9" s="75"/>
      <c r="I9" s="75"/>
      <c r="J9" s="75"/>
      <c r="K9" s="75"/>
      <c r="L9" s="76"/>
    </row>
    <row r="10" spans="1:12">
      <c r="A10" s="73" t="s">
        <v>61</v>
      </c>
      <c r="B10" s="90"/>
      <c r="C10" s="116" t="s">
        <v>62</v>
      </c>
      <c r="D10" s="117"/>
      <c r="E10" s="117"/>
      <c r="F10" s="117"/>
      <c r="G10" s="117"/>
      <c r="H10" s="117"/>
      <c r="I10" s="117"/>
      <c r="J10" s="117"/>
      <c r="K10" s="117"/>
      <c r="L10" s="118"/>
    </row>
    <row r="11" spans="1:12">
      <c r="A11" s="73" t="s">
        <v>63</v>
      </c>
      <c r="B11" s="90"/>
      <c r="C11" s="119">
        <f ca="1">NOW()</f>
        <v>41960.720477893519</v>
      </c>
      <c r="D11" s="120"/>
      <c r="E11" s="120"/>
      <c r="F11" s="120"/>
      <c r="G11" s="120"/>
      <c r="H11" s="120"/>
      <c r="I11" s="120"/>
      <c r="J11" s="120"/>
      <c r="K11" s="120"/>
      <c r="L11" s="121"/>
    </row>
    <row r="12" spans="1:12">
      <c r="A12" s="73" t="s">
        <v>64</v>
      </c>
      <c r="B12" s="90"/>
      <c r="C12" s="116">
        <v>2</v>
      </c>
      <c r="D12" s="117"/>
      <c r="E12" s="117"/>
      <c r="F12" s="117"/>
      <c r="G12" s="117"/>
      <c r="H12" s="117"/>
      <c r="I12" s="117"/>
      <c r="J12" s="117"/>
      <c r="K12" s="117"/>
      <c r="L12" s="118"/>
    </row>
    <row r="16" spans="1:12">
      <c r="A16" s="79" t="s">
        <v>66</v>
      </c>
      <c r="B16" s="92">
        <f>C8</f>
        <v>0</v>
      </c>
      <c r="C16" s="91"/>
    </row>
    <row r="18" spans="1:11">
      <c r="A18" s="80" t="s">
        <v>67</v>
      </c>
      <c r="B18" s="80"/>
    </row>
    <row r="19" spans="1:11">
      <c r="A19" s="80" t="s">
        <v>68</v>
      </c>
      <c r="B19" s="80"/>
    </row>
    <row r="21" spans="1:11">
      <c r="A21" s="80" t="s">
        <v>69</v>
      </c>
      <c r="B21" s="80"/>
    </row>
    <row r="23" spans="1:11">
      <c r="A23" s="81" t="s">
        <v>70</v>
      </c>
      <c r="C23" s="85">
        <f>C7</f>
        <v>0</v>
      </c>
      <c r="D23" s="109"/>
      <c r="E23" s="109"/>
      <c r="F23" s="109"/>
      <c r="G23" s="109"/>
    </row>
    <row r="24" spans="1:11">
      <c r="C24" s="82">
        <f>Reservations!A22</f>
        <v>42053</v>
      </c>
      <c r="D24" s="86">
        <f>(Reservations!B22)</f>
        <v>0</v>
      </c>
      <c r="E24" s="83" t="s">
        <v>76</v>
      </c>
      <c r="F24" s="87">
        <f>Reservations!C22</f>
        <v>0</v>
      </c>
      <c r="G24" s="87" t="s">
        <v>77</v>
      </c>
      <c r="H24" s="87">
        <f>Reservations!D22</f>
        <v>0</v>
      </c>
      <c r="I24" s="87" t="s">
        <v>78</v>
      </c>
      <c r="J24" s="87">
        <f>Reservations!E22</f>
        <v>0</v>
      </c>
      <c r="K24" s="87" t="s">
        <v>79</v>
      </c>
    </row>
    <row r="25" spans="1:11">
      <c r="C25" s="82">
        <f>Reservations!A23</f>
        <v>42054</v>
      </c>
      <c r="D25" s="86">
        <f>(Reservations!B23)</f>
        <v>0</v>
      </c>
      <c r="E25" s="83" t="s">
        <v>76</v>
      </c>
      <c r="F25" s="87">
        <f>Reservations!C23</f>
        <v>0</v>
      </c>
      <c r="G25" s="87" t="s">
        <v>77</v>
      </c>
      <c r="H25" s="87">
        <f>Reservations!D23</f>
        <v>0</v>
      </c>
      <c r="I25" s="87" t="s">
        <v>78</v>
      </c>
      <c r="J25" s="87">
        <f>Reservations!E23</f>
        <v>0</v>
      </c>
      <c r="K25" s="87" t="s">
        <v>79</v>
      </c>
    </row>
    <row r="26" spans="1:11">
      <c r="C26" s="82">
        <f>Reservations!A24</f>
        <v>42055</v>
      </c>
      <c r="D26" s="86">
        <f>(Reservations!B24)</f>
        <v>0</v>
      </c>
      <c r="E26" s="83" t="s">
        <v>76</v>
      </c>
      <c r="F26" s="87">
        <f>Reservations!C24</f>
        <v>0</v>
      </c>
      <c r="G26" s="87" t="s">
        <v>77</v>
      </c>
      <c r="H26" s="87">
        <f>Reservations!D24</f>
        <v>0</v>
      </c>
      <c r="I26" s="87" t="s">
        <v>78</v>
      </c>
      <c r="J26" s="87">
        <f>Reservations!E24</f>
        <v>0</v>
      </c>
      <c r="K26" s="87" t="s">
        <v>79</v>
      </c>
    </row>
    <row r="27" spans="1:11">
      <c r="C27" s="82">
        <f>Reservations!A25</f>
        <v>42056</v>
      </c>
      <c r="D27" s="86">
        <f>(Reservations!B25)</f>
        <v>0</v>
      </c>
      <c r="E27" s="83" t="s">
        <v>76</v>
      </c>
      <c r="F27" s="87">
        <f>Reservations!C25</f>
        <v>0</v>
      </c>
      <c r="G27" s="87" t="s">
        <v>77</v>
      </c>
      <c r="H27" s="87">
        <f>Reservations!D25</f>
        <v>0</v>
      </c>
      <c r="I27" s="87" t="s">
        <v>78</v>
      </c>
      <c r="J27" s="87">
        <f>Reservations!E25</f>
        <v>0</v>
      </c>
      <c r="K27" s="87" t="s">
        <v>79</v>
      </c>
    </row>
    <row r="28" spans="1:11">
      <c r="C28" s="82">
        <f>Reservations!A26</f>
        <v>42057</v>
      </c>
      <c r="D28" s="86">
        <f>(Reservations!B26)</f>
        <v>0</v>
      </c>
      <c r="E28" s="83" t="s">
        <v>76</v>
      </c>
      <c r="F28" s="87">
        <f>Reservations!C26</f>
        <v>0</v>
      </c>
      <c r="G28" s="87" t="s">
        <v>77</v>
      </c>
      <c r="H28" s="87">
        <f>Reservations!D26</f>
        <v>0</v>
      </c>
      <c r="I28" s="87" t="s">
        <v>78</v>
      </c>
      <c r="J28" s="87">
        <f>Reservations!E26</f>
        <v>0</v>
      </c>
      <c r="K28" s="87" t="s">
        <v>79</v>
      </c>
    </row>
    <row r="29" spans="1:11">
      <c r="C29" s="82"/>
      <c r="D29" s="83"/>
    </row>
    <row r="30" spans="1:11">
      <c r="A30" s="83" t="s">
        <v>71</v>
      </c>
      <c r="B30" s="83"/>
      <c r="C30" s="83" t="s">
        <v>72</v>
      </c>
    </row>
    <row r="31" spans="1:11">
      <c r="A31"/>
      <c r="B31"/>
      <c r="C31" s="83" t="s">
        <v>73</v>
      </c>
      <c r="E31"/>
    </row>
    <row r="32" spans="1:11">
      <c r="A32" s="83" t="s">
        <v>74</v>
      </c>
      <c r="B32" s="83"/>
      <c r="C32" s="83" t="s">
        <v>75</v>
      </c>
      <c r="D32"/>
      <c r="E32"/>
    </row>
    <row r="33" spans="3:5">
      <c r="C33" s="83"/>
      <c r="D33" s="83"/>
      <c r="E33"/>
    </row>
    <row r="34" spans="3:5">
      <c r="C34" s="84"/>
      <c r="D34" s="84"/>
      <c r="E34"/>
    </row>
  </sheetData>
  <mergeCells count="6">
    <mergeCell ref="D23:G23"/>
    <mergeCell ref="C7:L7"/>
    <mergeCell ref="C8:L8"/>
    <mergeCell ref="C10:L10"/>
    <mergeCell ref="C11:L11"/>
    <mergeCell ref="C12:L1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6" sqref="N6"/>
    </sheetView>
  </sheetViews>
  <sheetFormatPr defaultRowHeight="12.75"/>
  <sheetData/>
  <pageMargins left="0.7" right="0.7" top="0.75" bottom="0.75" header="0.3" footer="0.3"/>
  <pageSetup paperSize="9" orientation="portrait" horizontalDpi="1200" verticalDpi="1200" r:id="rId1"/>
  <legacyDrawing r:id="rId2"/>
  <oleObjects>
    <oleObject progId="Document" shapeId="204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2</vt:i4>
      </vt:variant>
    </vt:vector>
  </HeadingPairs>
  <TitlesOfParts>
    <vt:vector size="6" baseType="lpstr">
      <vt:lpstr>Reservations</vt:lpstr>
      <vt:lpstr>ENGELS</vt:lpstr>
      <vt:lpstr>Blad1</vt:lpstr>
      <vt:lpstr>Creditcard Authorization</vt:lpstr>
      <vt:lpstr>ENGELS!Afdrukbereik</vt:lpstr>
      <vt:lpstr>Reservations!Afdrukbereik</vt:lpstr>
    </vt:vector>
  </TitlesOfParts>
  <Company>Holiday Inns NV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De Bock</dc:creator>
  <cp:lastModifiedBy>Jef Huysman</cp:lastModifiedBy>
  <cp:lastPrinted>2014-11-17T15:11:21Z</cp:lastPrinted>
  <dcterms:created xsi:type="dcterms:W3CDTF">2006-12-05T11:35:44Z</dcterms:created>
  <dcterms:modified xsi:type="dcterms:W3CDTF">2014-11-17T16:17:30Z</dcterms:modified>
</cp:coreProperties>
</file>